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5188F6F8-4828-4648-A253-C58879D9B105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PPI" sheetId="1" r:id="rId1"/>
  </sheets>
  <definedNames>
    <definedName name="_xlnm.Print_Area" localSheetId="0">PPI!$B$1:$M$41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1" l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/>
  <c r="K31" i="1" l="1"/>
  <c r="J31" i="1"/>
  <c r="I31" i="1"/>
  <c r="H31" i="1"/>
  <c r="G31" i="1"/>
  <c r="M38" i="1" l="1"/>
  <c r="M31" i="1"/>
  <c r="M9" i="1"/>
  <c r="K40" i="1"/>
  <c r="I40" i="1"/>
  <c r="H40" i="1"/>
  <c r="J40" i="1"/>
  <c r="G40" i="1"/>
  <c r="L38" i="1"/>
  <c r="L31" i="1"/>
  <c r="L9" i="1"/>
  <c r="L40" i="1" l="1"/>
  <c r="M40" i="1"/>
</calcChain>
</file>

<file path=xl/sharedStrings.xml><?xml version="1.0" encoding="utf-8"?>
<sst xmlns="http://schemas.openxmlformats.org/spreadsheetml/2006/main" count="59" uniqueCount="46">
  <si>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</si>
  <si>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</si>
  <si>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</si>
  <si>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</si>
  <si>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</si>
  <si>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</si>
  <si>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</si>
  <si>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</si>
  <si>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</si>
  <si>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</si>
  <si>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</si>
  <si>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</si>
  <si>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</si>
  <si>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</si>
  <si>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</si>
  <si>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</si>
  <si>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</si>
  <si>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</si>
  <si>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</si>
  <si>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 xml:space="preserve">INVERSIÓN INICIAL PROGRAMADA   </t>
  </si>
  <si>
    <t>G1086.0001.0027</t>
  </si>
  <si>
    <t>ADMINISTRACIÓN DE LOS RECURSOS FINANCIEROS Y MATERIALES PARA LA OPERACIÓN DEL INSTITUTO ELECTORAL DE</t>
  </si>
  <si>
    <t>MUEBLES DE OFICINA Y ESTANTERIA</t>
  </si>
  <si>
    <t>EQUIPO DE COMPUTO Y DE TECNOLOGIAS DE LA INFORMACI</t>
  </si>
  <si>
    <t>OTROS MOBILIARIOS Y EQUIPOS DE ADMINISTRACION</t>
  </si>
  <si>
    <t>MAQUINARIA Y EQUIPO INDUSTRIAL</t>
  </si>
  <si>
    <t>EQUIPO DE COMUNICACION Y TELECOMUNICACION</t>
  </si>
  <si>
    <t>G1163.0002.0004</t>
  </si>
  <si>
    <t>ADMINISTRACIÓN Y COORDINACIÓN INSTITUCIONAL DURANTE EL PROCESO ELECTORAL LOCAL 2020-2021</t>
  </si>
  <si>
    <t>G1164.0002.0008</t>
  </si>
  <si>
    <t>ASISTENCIA DE ASUNTOS JURÍDICOS DEL INSTITUTO ELECTORAL DEL ESTADO DE GUANAJUATO DURANTE EL PROCESO</t>
  </si>
  <si>
    <t>G1165.0001.0029</t>
  </si>
  <si>
    <t>IMPLEMENTACIÓN Y ESTABLECIMIENTO DE CONTROL INTERNO Y MEDIDAS ANTICORRUPCIÓN</t>
  </si>
  <si>
    <t>P0858.0001.0010</t>
  </si>
  <si>
    <t>ADMINISTRACIÓN DE LOS SISTEMAS DEL CAPITAL HUMANO</t>
  </si>
  <si>
    <t>P0861.0001.0019</t>
  </si>
  <si>
    <t>IMPLEMENTACIÓN DE SOLUCIONES TECNOLÓGICAS</t>
  </si>
  <si>
    <t>P0861.0002.0020</t>
  </si>
  <si>
    <t>ADMINISTRACIÓN DE LOS SISTEMAS Y SERVICIOS DEL PROCESO ELECTORAL LOCAL 2020–2021</t>
  </si>
  <si>
    <t>EQUIPOS DE GENERACION ELECTRICA, APARATOS Y ACCESO</t>
  </si>
  <si>
    <t>P0861.0002.0021</t>
  </si>
  <si>
    <t>IMPLEMENTACIÓN DEL SISTEMA INFORMÁTICO DEL PROGRAMA DE RESULTADOS ELECTORALES PRELIMINARES (PREP)</t>
  </si>
  <si>
    <t>P2787.0001.0024</t>
  </si>
  <si>
    <t>COMUNICACIÓN Y DIFUSIÓN DE LAS ACTIVIDADES INSTITUCIONALES A TRAVÉS DE LOS MEDIOS DE COMUNICACIÓN</t>
  </si>
  <si>
    <t>CAMARAS FOTOGRAFICAS Y DE VIDEO</t>
  </si>
  <si>
    <t>Instituto Electoral del Estado de Guanajuato
Programas y Proyectos de Inversión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</si>
</sst>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2"/>
  <sheetViews>
    <sheetView tabSelected="1" workbookViewId="0">
      <selection activeCell="G8" sqref="G8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2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2:13" ht="13.15" customHeight="1" x14ac:dyDescent="0.2">
      <c r="B2" s="55" t="s">
        <v>0</v>
      </c>
      <c r="C2" s="56"/>
      <c r="D2" s="61" t="s">
        <v>1</v>
      </c>
      <c r="E2" s="64" t="s">
        <v>2</v>
      </c>
      <c r="F2" s="61" t="s">
        <v>3</v>
      </c>
      <c r="G2" s="65" t="s">
        <v>4</v>
      </c>
      <c r="H2" s="65"/>
      <c r="I2" s="65"/>
      <c r="J2" s="65"/>
      <c r="K2" s="65"/>
      <c r="L2" s="65"/>
      <c r="M2" s="66"/>
    </row>
    <row r="3" spans="2:13" ht="23.25" customHeight="1" x14ac:dyDescent="0.2">
      <c r="B3" s="57"/>
      <c r="C3" s="58"/>
      <c r="D3" s="62"/>
      <c r="E3" s="64"/>
      <c r="F3" s="62"/>
      <c r="G3" s="67" t="s">
        <v>19</v>
      </c>
      <c r="H3" s="69" t="s">
        <v>5</v>
      </c>
      <c r="I3" s="72" t="s">
        <v>6</v>
      </c>
      <c r="J3" s="72" t="s">
        <v>7</v>
      </c>
      <c r="K3" s="72" t="s">
        <v>8</v>
      </c>
      <c r="L3" s="79" t="s">
        <v>9</v>
      </c>
      <c r="M3" s="80"/>
    </row>
    <row r="4" spans="2:13" ht="13.15" customHeight="1" x14ac:dyDescent="0.2">
      <c r="B4" s="57"/>
      <c r="C4" s="58"/>
      <c r="D4" s="62"/>
      <c r="E4" s="64"/>
      <c r="F4" s="62"/>
      <c r="G4" s="57"/>
      <c r="H4" s="70"/>
      <c r="I4" s="73"/>
      <c r="J4" s="73"/>
      <c r="K4" s="77"/>
      <c r="L4" s="71" t="s">
        <v>10</v>
      </c>
      <c r="M4" s="82" t="s">
        <v>11</v>
      </c>
    </row>
    <row r="5" spans="2:13" x14ac:dyDescent="0.2">
      <c r="B5" s="59"/>
      <c r="C5" s="60"/>
      <c r="D5" s="63"/>
      <c r="E5" s="64"/>
      <c r="F5" s="63"/>
      <c r="G5" s="68"/>
      <c r="H5" s="71"/>
      <c r="I5" s="74"/>
      <c r="J5" s="74"/>
      <c r="K5" s="78"/>
      <c r="L5" s="81"/>
      <c r="M5" s="83"/>
    </row>
    <row r="6" spans="2:13" ht="13.15" customHeight="1" x14ac:dyDescent="0.2">
      <c r="B6" s="84" t="s">
        <v>12</v>
      </c>
      <c r="C6" s="85"/>
      <c r="D6" s="85"/>
      <c r="E6" s="21"/>
      <c r="F6" s="22"/>
      <c r="G6" s="23"/>
      <c r="H6" s="23"/>
      <c r="I6" s="23"/>
      <c r="J6" s="86"/>
      <c r="K6" s="86"/>
      <c r="L6" s="23"/>
      <c r="M6" s="24"/>
    </row>
    <row r="7" spans="2:13" ht="13.15" customHeight="1" x14ac:dyDescent="0.2">
      <c r="B7" s="25"/>
      <c r="C7" s="87" t="s">
        <v>13</v>
      </c>
      <c r="D7" s="8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33.75" x14ac:dyDescent="0.2">
      <c r="B9" s="32" t="s">
        <v>20</v>
      </c>
      <c r="C9" s="33"/>
      <c r="D9" s="34" t="s">
        <v>21</v>
      </c>
      <c r="E9" s="29">
        <v>5110</v>
      </c>
      <c r="F9" s="30" t="s">
        <v>22</v>
      </c>
      <c r="G9" s="35">
        <f t="shared" ref="G9:G28" si="0">+H9</f>
        <v>50000</v>
      </c>
      <c r="H9" s="36">
        <v>50000</v>
      </c>
      <c r="I9" s="36">
        <v>45886.64</v>
      </c>
      <c r="J9" s="36">
        <v>4899</v>
      </c>
      <c r="K9" s="36">
        <v>4899</v>
      </c>
      <c r="L9" s="37">
        <f t="shared" ref="L9:L28" si="1">IFERROR(K9/H9,0)</f>
        <v>9.7979999999999998E-2</v>
      </c>
      <c r="M9" s="38">
        <f t="shared" ref="M9:M28" si="2">IFERROR(K9/I9,0)</f>
        <v>0.106763101416883</v>
      </c>
    </row>
    <row r="10" spans="2:13" ht="22.5" x14ac:dyDescent="0.2">
      <c r="B10" s="32"/>
      <c r="C10" s="33"/>
      <c r="D10" s="34"/>
      <c r="E10" s="29">
        <v>5150</v>
      </c>
      <c r="F10" s="30" t="s">
        <v>23</v>
      </c>
      <c r="G10" s="35">
        <f t="shared" si="0"/>
        <v>0</v>
      </c>
      <c r="H10" s="36">
        <v>0</v>
      </c>
      <c r="I10" s="36">
        <v>38611.760000000002</v>
      </c>
      <c r="J10" s="36">
        <v>4113.3599999999997</v>
      </c>
      <c r="K10" s="36">
        <v>4113.3599999999997</v>
      </c>
      <c r="L10" s="37">
        <f t="shared" si="1"/>
        <v>0</v>
      </c>
      <c r="M10" s="38">
        <f t="shared" si="2"/>
        <v>0.1065312744096617</v>
      </c>
    </row>
    <row r="11" spans="2:13" x14ac:dyDescent="0.2">
      <c r="B11" s="32"/>
      <c r="C11" s="33"/>
      <c r="D11" s="34"/>
      <c r="E11" s="29">
        <v>5190</v>
      </c>
      <c r="F11" s="30" t="s">
        <v>24</v>
      </c>
      <c r="G11" s="35">
        <f t="shared" si="0"/>
        <v>50000</v>
      </c>
      <c r="H11" s="36">
        <v>50000</v>
      </c>
      <c r="I11" s="36">
        <v>50000</v>
      </c>
      <c r="J11" s="36">
        <v>4890</v>
      </c>
      <c r="K11" s="36">
        <v>4890</v>
      </c>
      <c r="L11" s="37">
        <f t="shared" si="1"/>
        <v>9.7799999999999998E-2</v>
      </c>
      <c r="M11" s="38">
        <f t="shared" si="2"/>
        <v>9.7799999999999998E-2</v>
      </c>
    </row>
    <row r="12" spans="2:13" x14ac:dyDescent="0.2">
      <c r="B12" s="32"/>
      <c r="C12" s="33"/>
      <c r="D12" s="34"/>
      <c r="E12" s="29">
        <v>5620</v>
      </c>
      <c r="F12" s="30" t="s">
        <v>25</v>
      </c>
      <c r="G12" s="35">
        <f t="shared" si="0"/>
        <v>5000</v>
      </c>
      <c r="H12" s="36">
        <v>5000</v>
      </c>
      <c r="I12" s="36">
        <v>5000</v>
      </c>
      <c r="J12" s="36">
        <v>0</v>
      </c>
      <c r="K12" s="36">
        <v>0</v>
      </c>
      <c r="L12" s="37">
        <f t="shared" si="1"/>
        <v>0</v>
      </c>
      <c r="M12" s="38">
        <f t="shared" si="2"/>
        <v>0</v>
      </c>
    </row>
    <row r="13" spans="2:13" x14ac:dyDescent="0.2">
      <c r="B13" s="32"/>
      <c r="C13" s="33"/>
      <c r="D13" s="34"/>
      <c r="E13" s="29">
        <v>5650</v>
      </c>
      <c r="F13" s="30" t="s">
        <v>26</v>
      </c>
      <c r="G13" s="35">
        <f t="shared" si="0"/>
        <v>6000</v>
      </c>
      <c r="H13" s="36">
        <v>6000</v>
      </c>
      <c r="I13" s="36">
        <v>6000</v>
      </c>
      <c r="J13" s="36">
        <v>0</v>
      </c>
      <c r="K13" s="36">
        <v>0</v>
      </c>
      <c r="L13" s="37">
        <f t="shared" si="1"/>
        <v>0</v>
      </c>
      <c r="M13" s="38">
        <f t="shared" si="2"/>
        <v>0</v>
      </c>
    </row>
    <row r="14" spans="2:13" ht="22.5" x14ac:dyDescent="0.2">
      <c r="B14" s="32" t="s">
        <v>27</v>
      </c>
      <c r="C14" s="33"/>
      <c r="D14" s="34" t="s">
        <v>28</v>
      </c>
      <c r="E14" s="29">
        <v>5150</v>
      </c>
      <c r="F14" s="30" t="s">
        <v>23</v>
      </c>
      <c r="G14" s="35">
        <f t="shared" si="0"/>
        <v>76937.850000000006</v>
      </c>
      <c r="H14" s="36">
        <v>76937.850000000006</v>
      </c>
      <c r="I14" s="36">
        <v>76937.850000000006</v>
      </c>
      <c r="J14" s="36">
        <v>46568.2</v>
      </c>
      <c r="K14" s="36">
        <v>46568.2</v>
      </c>
      <c r="L14" s="37">
        <f t="shared" si="1"/>
        <v>0.60527035782777905</v>
      </c>
      <c r="M14" s="38">
        <f t="shared" si="2"/>
        <v>0.60527035782777905</v>
      </c>
    </row>
    <row r="15" spans="2:13" x14ac:dyDescent="0.2">
      <c r="B15" s="32"/>
      <c r="C15" s="33"/>
      <c r="D15" s="34"/>
      <c r="E15" s="29">
        <v>5190</v>
      </c>
      <c r="F15" s="30" t="s">
        <v>24</v>
      </c>
      <c r="G15" s="35">
        <f t="shared" si="0"/>
        <v>0</v>
      </c>
      <c r="H15" s="36">
        <v>0</v>
      </c>
      <c r="I15" s="36">
        <v>109371.51</v>
      </c>
      <c r="J15" s="36">
        <v>109371.51</v>
      </c>
      <c r="K15" s="36">
        <v>109371.51</v>
      </c>
      <c r="L15" s="37">
        <f t="shared" si="1"/>
        <v>0</v>
      </c>
      <c r="M15" s="38">
        <f t="shared" si="2"/>
        <v>1</v>
      </c>
    </row>
    <row r="16" spans="2:13" ht="33.75" x14ac:dyDescent="0.2">
      <c r="B16" s="32" t="s">
        <v>29</v>
      </c>
      <c r="C16" s="33"/>
      <c r="D16" s="34" t="s">
        <v>30</v>
      </c>
      <c r="E16" s="29">
        <v>5150</v>
      </c>
      <c r="F16" s="30" t="s">
        <v>23</v>
      </c>
      <c r="G16" s="35">
        <f t="shared" si="0"/>
        <v>6200</v>
      </c>
      <c r="H16" s="36">
        <v>6200</v>
      </c>
      <c r="I16" s="36">
        <v>6200</v>
      </c>
      <c r="J16" s="36">
        <v>0</v>
      </c>
      <c r="K16" s="36">
        <v>0</v>
      </c>
      <c r="L16" s="37">
        <f t="shared" si="1"/>
        <v>0</v>
      </c>
      <c r="M16" s="38">
        <f t="shared" si="2"/>
        <v>0</v>
      </c>
    </row>
    <row r="17" spans="2:13" ht="22.5" x14ac:dyDescent="0.2">
      <c r="B17" s="32" t="s">
        <v>31</v>
      </c>
      <c r="C17" s="33"/>
      <c r="D17" s="34" t="s">
        <v>32</v>
      </c>
      <c r="E17" s="29">
        <v>5150</v>
      </c>
      <c r="F17" s="30" t="s">
        <v>23</v>
      </c>
      <c r="G17" s="35">
        <f t="shared" si="0"/>
        <v>57153</v>
      </c>
      <c r="H17" s="36">
        <v>57153</v>
      </c>
      <c r="I17" s="36">
        <v>57153</v>
      </c>
      <c r="J17" s="36">
        <v>0</v>
      </c>
      <c r="K17" s="36">
        <v>0</v>
      </c>
      <c r="L17" s="37">
        <f t="shared" si="1"/>
        <v>0</v>
      </c>
      <c r="M17" s="38">
        <f t="shared" si="2"/>
        <v>0</v>
      </c>
    </row>
    <row r="18" spans="2:13" ht="22.5" x14ac:dyDescent="0.2">
      <c r="B18" s="32" t="s">
        <v>33</v>
      </c>
      <c r="C18" s="33"/>
      <c r="D18" s="34" t="s">
        <v>34</v>
      </c>
      <c r="E18" s="29">
        <v>5190</v>
      </c>
      <c r="F18" s="30" t="s">
        <v>24</v>
      </c>
      <c r="G18" s="35">
        <f t="shared" si="0"/>
        <v>0</v>
      </c>
      <c r="H18" s="36">
        <v>0</v>
      </c>
      <c r="I18" s="36">
        <v>30522.37</v>
      </c>
      <c r="J18" s="36">
        <v>0</v>
      </c>
      <c r="K18" s="36">
        <v>0</v>
      </c>
      <c r="L18" s="37">
        <f t="shared" si="1"/>
        <v>0</v>
      </c>
      <c r="M18" s="38">
        <f t="shared" si="2"/>
        <v>0</v>
      </c>
    </row>
    <row r="19" spans="2:13" ht="22.5" x14ac:dyDescent="0.2">
      <c r="B19" s="32" t="s">
        <v>35</v>
      </c>
      <c r="C19" s="33"/>
      <c r="D19" s="34" t="s">
        <v>36</v>
      </c>
      <c r="E19" s="29">
        <v>5150</v>
      </c>
      <c r="F19" s="30" t="s">
        <v>23</v>
      </c>
      <c r="G19" s="35">
        <f t="shared" si="0"/>
        <v>243500</v>
      </c>
      <c r="H19" s="36">
        <v>243500</v>
      </c>
      <c r="I19" s="36">
        <v>538240</v>
      </c>
      <c r="J19" s="36">
        <v>538240</v>
      </c>
      <c r="K19" s="36">
        <v>0</v>
      </c>
      <c r="L19" s="37">
        <f t="shared" si="1"/>
        <v>0</v>
      </c>
      <c r="M19" s="38">
        <f t="shared" si="2"/>
        <v>0</v>
      </c>
    </row>
    <row r="20" spans="2:13" x14ac:dyDescent="0.2">
      <c r="B20" s="32"/>
      <c r="C20" s="33"/>
      <c r="D20" s="34"/>
      <c r="E20" s="29">
        <v>5650</v>
      </c>
      <c r="F20" s="30" t="s">
        <v>26</v>
      </c>
      <c r="G20" s="35">
        <f t="shared" si="0"/>
        <v>0</v>
      </c>
      <c r="H20" s="36">
        <v>0</v>
      </c>
      <c r="I20" s="36">
        <v>21460</v>
      </c>
      <c r="J20" s="36">
        <v>21460</v>
      </c>
      <c r="K20" s="36">
        <v>21460</v>
      </c>
      <c r="L20" s="37">
        <f t="shared" si="1"/>
        <v>0</v>
      </c>
      <c r="M20" s="38">
        <f t="shared" si="2"/>
        <v>1</v>
      </c>
    </row>
    <row r="21" spans="2:13" ht="22.5" x14ac:dyDescent="0.2">
      <c r="B21" s="32" t="s">
        <v>37</v>
      </c>
      <c r="C21" s="33"/>
      <c r="D21" s="34" t="s">
        <v>38</v>
      </c>
      <c r="E21" s="29">
        <v>5110</v>
      </c>
      <c r="F21" s="30" t="s">
        <v>22</v>
      </c>
      <c r="G21" s="35">
        <f t="shared" si="0"/>
        <v>161500</v>
      </c>
      <c r="H21" s="36">
        <v>161500</v>
      </c>
      <c r="I21" s="36">
        <v>161500</v>
      </c>
      <c r="J21" s="36">
        <v>0</v>
      </c>
      <c r="K21" s="36">
        <v>0</v>
      </c>
      <c r="L21" s="37">
        <f t="shared" si="1"/>
        <v>0</v>
      </c>
      <c r="M21" s="38">
        <f t="shared" si="2"/>
        <v>0</v>
      </c>
    </row>
    <row r="22" spans="2:13" ht="22.5" x14ac:dyDescent="0.2">
      <c r="B22" s="32"/>
      <c r="C22" s="33"/>
      <c r="D22" s="34"/>
      <c r="E22" s="29">
        <v>5150</v>
      </c>
      <c r="F22" s="30" t="s">
        <v>23</v>
      </c>
      <c r="G22" s="35">
        <f t="shared" si="0"/>
        <v>2520300</v>
      </c>
      <c r="H22" s="36">
        <v>2520300</v>
      </c>
      <c r="I22" s="36">
        <v>2520300</v>
      </c>
      <c r="J22" s="36">
        <v>762581.63</v>
      </c>
      <c r="K22" s="36">
        <v>762581.63</v>
      </c>
      <c r="L22" s="37">
        <f t="shared" si="1"/>
        <v>0.30257573701543466</v>
      </c>
      <c r="M22" s="38">
        <f t="shared" si="2"/>
        <v>0.30257573701543466</v>
      </c>
    </row>
    <row r="23" spans="2:13" ht="22.5" x14ac:dyDescent="0.2">
      <c r="B23" s="32"/>
      <c r="C23" s="33"/>
      <c r="D23" s="34"/>
      <c r="E23" s="29">
        <v>5660</v>
      </c>
      <c r="F23" s="30" t="s">
        <v>39</v>
      </c>
      <c r="G23" s="35">
        <f t="shared" si="0"/>
        <v>67500</v>
      </c>
      <c r="H23" s="36">
        <v>67500</v>
      </c>
      <c r="I23" s="36">
        <v>67500</v>
      </c>
      <c r="J23" s="36">
        <v>0</v>
      </c>
      <c r="K23" s="36">
        <v>0</v>
      </c>
      <c r="L23" s="37">
        <f t="shared" si="1"/>
        <v>0</v>
      </c>
      <c r="M23" s="38">
        <f t="shared" si="2"/>
        <v>0</v>
      </c>
    </row>
    <row r="24" spans="2:13" ht="33.75" x14ac:dyDescent="0.2">
      <c r="B24" s="32" t="s">
        <v>40</v>
      </c>
      <c r="C24" s="33"/>
      <c r="D24" s="34" t="s">
        <v>41</v>
      </c>
      <c r="E24" s="29">
        <v>5110</v>
      </c>
      <c r="F24" s="30" t="s">
        <v>22</v>
      </c>
      <c r="G24" s="35">
        <f t="shared" si="0"/>
        <v>657600</v>
      </c>
      <c r="H24" s="36">
        <v>657600</v>
      </c>
      <c r="I24" s="36">
        <v>644295.6</v>
      </c>
      <c r="J24" s="36">
        <v>332653.2</v>
      </c>
      <c r="K24" s="36">
        <v>0</v>
      </c>
      <c r="L24" s="37">
        <f t="shared" si="1"/>
        <v>0</v>
      </c>
      <c r="M24" s="38">
        <f t="shared" si="2"/>
        <v>0</v>
      </c>
    </row>
    <row r="25" spans="2:13" ht="22.5" x14ac:dyDescent="0.2">
      <c r="B25" s="32"/>
      <c r="C25" s="33"/>
      <c r="D25" s="34"/>
      <c r="E25" s="29">
        <v>5150</v>
      </c>
      <c r="F25" s="30" t="s">
        <v>23</v>
      </c>
      <c r="G25" s="35">
        <f t="shared" si="0"/>
        <v>1975500</v>
      </c>
      <c r="H25" s="36">
        <v>1975500</v>
      </c>
      <c r="I25" s="36">
        <v>2423546.17</v>
      </c>
      <c r="J25" s="36">
        <v>150277.06</v>
      </c>
      <c r="K25" s="36">
        <v>150277.06</v>
      </c>
      <c r="L25" s="37">
        <f t="shared" si="1"/>
        <v>7.6070392305745374E-2</v>
      </c>
      <c r="M25" s="38">
        <f t="shared" si="2"/>
        <v>6.2007095990252996E-2</v>
      </c>
    </row>
    <row r="26" spans="2:13" ht="22.5" x14ac:dyDescent="0.2">
      <c r="B26" s="32"/>
      <c r="C26" s="33"/>
      <c r="D26" s="34"/>
      <c r="E26" s="29">
        <v>5660</v>
      </c>
      <c r="F26" s="30" t="s">
        <v>39</v>
      </c>
      <c r="G26" s="35">
        <f t="shared" si="0"/>
        <v>10000</v>
      </c>
      <c r="H26" s="36">
        <v>10000</v>
      </c>
      <c r="I26" s="36">
        <v>23304.400000000001</v>
      </c>
      <c r="J26" s="36">
        <v>23304.400000000001</v>
      </c>
      <c r="K26" s="36">
        <v>23304.400000000001</v>
      </c>
      <c r="L26" s="37">
        <f t="shared" si="1"/>
        <v>2.3304400000000003</v>
      </c>
      <c r="M26" s="38">
        <f t="shared" si="2"/>
        <v>1</v>
      </c>
    </row>
    <row r="27" spans="2:13" ht="33.75" x14ac:dyDescent="0.2">
      <c r="B27" s="32" t="s">
        <v>42</v>
      </c>
      <c r="C27" s="33"/>
      <c r="D27" s="34" t="s">
        <v>43</v>
      </c>
      <c r="E27" s="29">
        <v>5150</v>
      </c>
      <c r="F27" s="30" t="s">
        <v>23</v>
      </c>
      <c r="G27" s="35">
        <f t="shared" si="0"/>
        <v>200000</v>
      </c>
      <c r="H27" s="36">
        <v>200000</v>
      </c>
      <c r="I27" s="36">
        <v>200000</v>
      </c>
      <c r="J27" s="36">
        <v>0</v>
      </c>
      <c r="K27" s="36">
        <v>0</v>
      </c>
      <c r="L27" s="37">
        <f t="shared" si="1"/>
        <v>0</v>
      </c>
      <c r="M27" s="38">
        <f t="shared" si="2"/>
        <v>0</v>
      </c>
    </row>
    <row r="28" spans="2:13" x14ac:dyDescent="0.2">
      <c r="B28" s="32"/>
      <c r="C28" s="33"/>
      <c r="D28" s="34"/>
      <c r="E28" s="29">
        <v>5230</v>
      </c>
      <c r="F28" s="30" t="s">
        <v>44</v>
      </c>
      <c r="G28" s="35">
        <f t="shared" si="0"/>
        <v>21600</v>
      </c>
      <c r="H28" s="36">
        <v>21600</v>
      </c>
      <c r="I28" s="36">
        <v>21600</v>
      </c>
      <c r="J28" s="36">
        <v>0</v>
      </c>
      <c r="K28" s="36">
        <v>0</v>
      </c>
      <c r="L28" s="37">
        <f t="shared" si="1"/>
        <v>0</v>
      </c>
      <c r="M28" s="38">
        <f t="shared" si="2"/>
        <v>0</v>
      </c>
    </row>
    <row r="29" spans="2:13" x14ac:dyDescent="0.2">
      <c r="B29" s="32"/>
      <c r="C29" s="33"/>
      <c r="D29" s="34"/>
      <c r="E29" s="39"/>
      <c r="F29" s="40"/>
      <c r="G29" s="44"/>
      <c r="H29" s="44"/>
      <c r="I29" s="44"/>
      <c r="J29" s="44"/>
      <c r="K29" s="44"/>
      <c r="L29" s="41"/>
      <c r="M29" s="42"/>
    </row>
    <row r="30" spans="2:13" x14ac:dyDescent="0.2">
      <c r="B30" s="32"/>
      <c r="C30" s="33"/>
      <c r="D30" s="27"/>
      <c r="E30" s="43"/>
      <c r="F30" s="27"/>
      <c r="G30" s="27"/>
      <c r="H30" s="27"/>
      <c r="I30" s="27"/>
      <c r="J30" s="27"/>
      <c r="K30" s="27"/>
      <c r="L30" s="27"/>
      <c r="M30" s="28"/>
    </row>
    <row r="31" spans="2:13" ht="13.15" customHeight="1" x14ac:dyDescent="0.2">
      <c r="B31" s="88" t="s">
        <v>14</v>
      </c>
      <c r="C31" s="89"/>
      <c r="D31" s="89"/>
      <c r="E31" s="89"/>
      <c r="F31" s="89"/>
      <c r="G31" s="7">
        <f>SUM(G9:G28)</f>
        <v>6108790.8499999996</v>
      </c>
      <c r="H31" s="7">
        <f>SUM(H9:H28)</f>
        <v>6108790.8499999996</v>
      </c>
      <c r="I31" s="7">
        <f>SUM(I9:I28)</f>
        <v>7047429.2999999998</v>
      </c>
      <c r="J31" s="7">
        <f>SUM(J9:J28)</f>
        <v>1998358.36</v>
      </c>
      <c r="K31" s="7">
        <f>SUM(K9:K28)</f>
        <v>1127465.1599999999</v>
      </c>
      <c r="L31" s="8">
        <f>IFERROR(K31/H31,0)</f>
        <v>0.18456437414287968</v>
      </c>
      <c r="M31" s="9">
        <f>IFERROR(K31/I31,0)</f>
        <v>0.15998247190645815</v>
      </c>
    </row>
    <row r="32" spans="2:13" ht="4.9000000000000004" customHeight="1" x14ac:dyDescent="0.2">
      <c r="B32" s="32"/>
      <c r="C32" s="33"/>
      <c r="D32" s="27"/>
      <c r="E32" s="43"/>
      <c r="F32" s="27"/>
      <c r="G32" s="27"/>
      <c r="H32" s="27"/>
      <c r="I32" s="27"/>
      <c r="J32" s="27"/>
      <c r="K32" s="27"/>
      <c r="L32" s="27"/>
      <c r="M32" s="28"/>
    </row>
    <row r="33" spans="2:13" ht="13.15" customHeight="1" x14ac:dyDescent="0.2">
      <c r="B33" s="90" t="s">
        <v>15</v>
      </c>
      <c r="C33" s="87"/>
      <c r="D33" s="87"/>
      <c r="E33" s="21"/>
      <c r="F33" s="26"/>
      <c r="G33" s="27"/>
      <c r="H33" s="27"/>
      <c r="I33" s="27"/>
      <c r="J33" s="27"/>
      <c r="K33" s="27"/>
      <c r="L33" s="27"/>
      <c r="M33" s="28"/>
    </row>
    <row r="34" spans="2:13" ht="13.15" customHeight="1" x14ac:dyDescent="0.2">
      <c r="B34" s="25"/>
      <c r="C34" s="87" t="s">
        <v>16</v>
      </c>
      <c r="D34" s="87"/>
      <c r="E34" s="21"/>
      <c r="F34" s="26"/>
      <c r="G34" s="27"/>
      <c r="H34" s="27"/>
      <c r="I34" s="27"/>
      <c r="J34" s="27"/>
      <c r="K34" s="27"/>
      <c r="L34" s="27"/>
      <c r="M34" s="28"/>
    </row>
    <row r="35" spans="2:13" ht="6" customHeight="1" x14ac:dyDescent="0.2">
      <c r="B35" s="45"/>
      <c r="C35" s="46"/>
      <c r="D35" s="46"/>
      <c r="E35" s="39"/>
      <c r="F35" s="46"/>
      <c r="G35" s="27"/>
      <c r="H35" s="27"/>
      <c r="I35" s="27"/>
      <c r="J35" s="27"/>
      <c r="K35" s="27"/>
      <c r="L35" s="27"/>
      <c r="M35" s="28"/>
    </row>
    <row r="36" spans="2:13" x14ac:dyDescent="0.2">
      <c r="B36" s="32"/>
      <c r="C36" s="33"/>
      <c r="D36" s="27"/>
      <c r="E36" s="43"/>
      <c r="F36" s="27"/>
      <c r="G36" s="44"/>
      <c r="H36" s="44"/>
      <c r="I36" s="44"/>
      <c r="J36" s="44"/>
      <c r="K36" s="44"/>
      <c r="L36" s="41"/>
      <c r="M36" s="42"/>
    </row>
    <row r="37" spans="2:13" x14ac:dyDescent="0.2">
      <c r="B37" s="47"/>
      <c r="C37" s="48"/>
      <c r="D37" s="49"/>
      <c r="E37" s="50"/>
      <c r="F37" s="49"/>
      <c r="G37" s="49"/>
      <c r="H37" s="49"/>
      <c r="I37" s="49"/>
      <c r="J37" s="49"/>
      <c r="K37" s="49"/>
      <c r="L37" s="49"/>
      <c r="M37" s="51"/>
    </row>
    <row r="38" spans="2:13" x14ac:dyDescent="0.2">
      <c r="B38" s="88" t="s">
        <v>17</v>
      </c>
      <c r="C38" s="89"/>
      <c r="D38" s="89"/>
      <c r="E38" s="89"/>
      <c r="F38" s="89"/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8">
        <f>IFERROR(K38/H38,0)</f>
        <v>0</v>
      </c>
      <c r="M38" s="9">
        <f>IFERROR(K38/I38,0)</f>
        <v>0</v>
      </c>
    </row>
    <row r="39" spans="2:13" x14ac:dyDescent="0.2">
      <c r="B39" s="4"/>
      <c r="C39" s="5"/>
      <c r="D39" s="2"/>
      <c r="E39" s="6"/>
      <c r="F39" s="2"/>
      <c r="G39" s="2"/>
      <c r="H39" s="2"/>
      <c r="I39" s="2"/>
      <c r="J39" s="2"/>
      <c r="K39" s="2"/>
      <c r="L39" s="2"/>
      <c r="M39" s="3"/>
    </row>
    <row r="40" spans="2:13" x14ac:dyDescent="0.2">
      <c r="B40" s="75" t="s">
        <v>18</v>
      </c>
      <c r="C40" s="76"/>
      <c r="D40" s="76"/>
      <c r="E40" s="76"/>
      <c r="F40" s="76"/>
      <c r="G40" s="10">
        <f>+G31+G38</f>
        <v>6108790.8499999996</v>
      </c>
      <c r="H40" s="10">
        <f>+H31+H38</f>
        <v>6108790.8499999996</v>
      </c>
      <c r="I40" s="10">
        <f>+I31+I38</f>
        <v>7047429.2999999998</v>
      </c>
      <c r="J40" s="10">
        <f>+J31+J38</f>
        <v>1998358.36</v>
      </c>
      <c r="K40" s="10">
        <f>+K31+K38</f>
        <v>1127465.1599999999</v>
      </c>
      <c r="L40" s="11">
        <f>IFERROR(K40/H40,0)</f>
        <v>0.18456437414287968</v>
      </c>
      <c r="M40" s="12">
        <f>IFERROR(K40/I40,0)</f>
        <v>0.15998247190645815</v>
      </c>
    </row>
    <row r="41" spans="2:13" x14ac:dyDescent="0.2">
      <c r="B41" s="13"/>
      <c r="C41" s="14"/>
      <c r="D41" s="14"/>
      <c r="E41" s="15"/>
      <c r="F41" s="14"/>
      <c r="G41" s="14"/>
      <c r="H41" s="14"/>
      <c r="I41" s="14"/>
      <c r="J41" s="14"/>
      <c r="K41" s="14"/>
      <c r="L41" s="14"/>
      <c r="M41" s="16"/>
    </row>
    <row r="42" spans="2:13" ht="15" x14ac:dyDescent="0.25">
      <c r="B42" s="17"/>
      <c r="C42" s="17"/>
      <c r="D42" s="18"/>
      <c r="E42" s="19"/>
      <c r="F42" s="18"/>
      <c r="G42" s="18"/>
      <c r="H42" s="18"/>
    </row>
  </sheetData>
  <mergeCells count="22">
    <mergeCell ref="B40:F40"/>
    <mergeCell ref="K3:K5"/>
    <mergeCell ref="L3:M3"/>
    <mergeCell ref="L4:L5"/>
    <mergeCell ref="M4:M5"/>
    <mergeCell ref="B6:D6"/>
    <mergeCell ref="J6:K6"/>
    <mergeCell ref="C7:D7"/>
    <mergeCell ref="B31:F31"/>
    <mergeCell ref="B33:D33"/>
    <mergeCell ref="C34:D34"/>
    <mergeCell ref="B38:F38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rintOptions horizontalCentered="1"/>
  <pageMargins left="0.51181102362204722" right="0.51181102362204722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PPI</vt:lpstr>
      <vt:lpstr>PPI!Área_de_impresión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Julio Óscar Hernández Ramírez</cp:lastModifiedBy>
  <cp:lastPrinted>2021-05-13T16:40:17Z</cp:lastPrinted>
  <dcterms:created xsi:type="dcterms:W3CDTF">2020-08-06T19:52:58Z</dcterms:created>
  <dcterms:modified xsi:type="dcterms:W3CDTF">2021-05-13T16:41:08Z</dcterms:modified>
</cp:coreProperties>
</file>