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E1803E89-E7B2-4537-9FBA-5AB5648B242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G26" i="4" l="1"/>
  <c r="F26" i="4"/>
  <c r="F46" i="4"/>
  <c r="G46" i="4"/>
  <c r="B28" i="4"/>
  <c r="C28" i="4"/>
  <c r="G48" i="4" l="1"/>
  <c r="F48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<sst xmlns="http://schemas.openxmlformats.org/spreadsheetml/2006/main" count="62" uniqueCount="62">
  <si>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</si>
  <si>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</si>
  <si>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</si>
  <si>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</si>
  <si>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</si>
  <si>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</si>
  <si>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</si>
  <si>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</si>
  <si>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</si>
  <si>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</si>
  <si>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</si>
  <si>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</si>
  <si>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</si>
  <si>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</si>
  <si>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</si>
  <si>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</si>
  <si>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</si>
  <si>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</si>
  <si>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</si>
  <si>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</si>
  <si>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</si>
  <si>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</si>
  <si>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</si>
  <si>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</si>
  <si>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</si>
  <si>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</si>
  <si>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</si>
  <si>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</si>
  <si>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</si>
  <si>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</si>
  <si>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</si>
  <si>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</si>
  <si>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</si>
  <si>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</si>
  <si>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</si>
  <si>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</si>
  <si>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</si>
  <si>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</si>
  <si>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</si>
  <si>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</si>
  <si>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</si>
  <si>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</si>
  <si>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</si>
  <si>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</si>
  <si>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</si>
  <si>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</si>
  <si>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</si>
  <si>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</si>
  <si>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</si>
  <si>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</si>
  <si>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</si>
  <si>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</si>
  <si>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</si>
  <si>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</si>
  <si>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</si>
  <si>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</si>
  <si>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</si>
  <si>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</si>
  <si>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</si>
  <si>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30 de Junio de 2021</t>
  </si>
  <si>
    <t>Secretaria Ejecutiva
Indira Rodríguez Ramírez</t>
  </si>
  <si>
    <t xml:space="preserve">   Jefe de Dpto. de Admon.Pptal y Control Patrimonial
Julio Oscar Hernández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</si>
</sst>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1333500</xdr:colOff>
      <xdr:row>54</xdr:row>
      <xdr:rowOff>104775</xdr:rowOff>
    </xdr:from>
    <xdr:to>
      <xdr:col>0</xdr:col>
      <xdr:colOff>3686175</xdr:colOff>
      <xdr:row>54</xdr:row>
      <xdr:rowOff>104776</xdr:rowOff>
    </xdr:to>
    <xdr:cxnSp macro="">
      <xdr:nvCxnSpPr>
        <xdr:cNvPr id="6" name="Conector recto 5">
          <a:extLst>
            <a:ext uri="{FF2B5EF4-FFF2-40B4-BE49-F238E27FC236}">
              <a16:creationId xmlns:a16="http://schemas.microsoft.com/office/drawing/2014/main" id="{C9E482A1-3A7A-401C-9566-01282B8D78CB}"/>
            </a:ext>
          </a:extLst>
        </xdr:cNvPr>
        <xdr:cNvCxnSpPr/>
      </xdr:nvCxnSpPr>
      <xdr:spPr>
        <a:xfrm>
          <a:off x="1333500" y="8334375"/>
          <a:ext cx="2352675" cy="1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54</xdr:row>
      <xdr:rowOff>95250</xdr:rowOff>
    </xdr:from>
    <xdr:to>
      <xdr:col>4</xdr:col>
      <xdr:colOff>3362325</xdr:colOff>
      <xdr:row>54</xdr:row>
      <xdr:rowOff>95250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id="{15C7CD0E-8D34-4ACC-9344-A3570A9A5EF5}"/>
            </a:ext>
          </a:extLst>
        </xdr:cNvPr>
        <xdr:cNvCxnSpPr/>
      </xdr:nvCxnSpPr>
      <xdr:spPr>
        <a:xfrm>
          <a:off x="7391400" y="818197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showGridLines="0" tabSelected="1" zoomScaleNormal="100" zoomScaleSheetLayoutView="100" workbookViewId="0">
      <selection activeCell="A58" sqref="A58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4" t="s">
        <v>59</v>
      </c>
      <c r="B1" s="45"/>
      <c r="C1" s="45"/>
      <c r="D1" s="45"/>
      <c r="E1" s="45"/>
      <c r="F1" s="45"/>
      <c r="G1" s="46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104489675.37</v>
      </c>
      <c r="C5" s="12">
        <v>66753087.57</v>
      </c>
      <c r="D5" s="17"/>
      <c r="E5" s="11" t="s">
        <v>41</v>
      </c>
      <c r="F5" s="12">
        <v>10470001.27</v>
      </c>
      <c r="G5" s="5">
        <v>39407456.090000004</v>
      </c>
    </row>
    <row r="6" spans="1:7" x14ac:dyDescent="0.2">
      <c r="A6" s="30" t="s">
        <v>28</v>
      </c>
      <c r="B6" s="12">
        <v>308909.39</v>
      </c>
      <c r="C6" s="12">
        <v>1783.52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72500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12474752.5</v>
      </c>
      <c r="C9" s="12">
        <v>7792448.6699999999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117345837.26000001</v>
      </c>
      <c r="C13" s="10">
        <f>SUM(C5:C11)</f>
        <v>74547319.760000005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10470001.27</v>
      </c>
      <c r="G14" s="5">
        <f>SUM(G5:G12)</f>
        <v>39407456.090000004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35992489.780000001</v>
      </c>
      <c r="C18" s="12">
        <v>35992489.780000001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100224635.92</v>
      </c>
      <c r="C19" s="12">
        <v>95523237.409999996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3282831.29</v>
      </c>
      <c r="C20" s="12">
        <v>3282831.29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-45207031.359999999</v>
      </c>
      <c r="C21" s="12">
        <v>-45207031.359999999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-10627421.689999999</v>
      </c>
      <c r="C22" s="12">
        <v>2699801.51</v>
      </c>
      <c r="D22" s="17"/>
      <c r="E22" s="11" t="s">
        <v>17</v>
      </c>
      <c r="F22" s="12">
        <v>28907159.34</v>
      </c>
      <c r="G22" s="5">
        <v>30245316.149999999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28907159.34</v>
      </c>
      <c r="G24" s="5">
        <f>SUM(G17:G22)</f>
        <v>30245316.149999999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83665503.939999983</v>
      </c>
      <c r="C26" s="10">
        <f>SUM(C16:C24)</f>
        <v>92291328.629999995</v>
      </c>
      <c r="D26" s="17"/>
      <c r="E26" s="39" t="s">
        <v>57</v>
      </c>
      <c r="F26" s="10">
        <f>SUM(F24+F14)</f>
        <v>39377160.609999999</v>
      </c>
      <c r="G26" s="6">
        <f>SUM(G14+G24)</f>
        <v>69652772.24000001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201011341.19999999</v>
      </c>
      <c r="C28" s="10">
        <f>C13+C26</f>
        <v>166838648.38999999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100863817.23</v>
      </c>
      <c r="G30" s="6">
        <f>SUM(G31:G33)</f>
        <v>100884288.91</v>
      </c>
    </row>
    <row r="31" spans="1:7" x14ac:dyDescent="0.2">
      <c r="A31" s="31"/>
      <c r="B31" s="15"/>
      <c r="C31" s="15"/>
      <c r="D31" s="17"/>
      <c r="E31" s="11" t="s">
        <v>2</v>
      </c>
      <c r="F31" s="12">
        <v>100791781.23</v>
      </c>
      <c r="G31" s="5">
        <v>100812252.91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60770363.359999999</v>
      </c>
      <c r="G35" s="6">
        <f>SUM(G36:G40)</f>
        <v>-3698412.76</v>
      </c>
    </row>
    <row r="36" spans="1:7" x14ac:dyDescent="0.2">
      <c r="A36" s="31"/>
      <c r="B36" s="15"/>
      <c r="C36" s="15"/>
      <c r="D36" s="17"/>
      <c r="E36" s="11" t="s">
        <v>52</v>
      </c>
      <c r="F36" s="12">
        <v>64468776.119999997</v>
      </c>
      <c r="G36" s="5">
        <v>7806840.5999999996</v>
      </c>
    </row>
    <row r="37" spans="1:7" x14ac:dyDescent="0.2">
      <c r="A37" s="31"/>
      <c r="B37" s="15"/>
      <c r="C37" s="15"/>
      <c r="D37" s="17"/>
      <c r="E37" s="11" t="s">
        <v>19</v>
      </c>
      <c r="F37" s="12">
        <v>-3698412.76</v>
      </c>
      <c r="G37" s="5">
        <v>-11505253.359999999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161634180.59</v>
      </c>
      <c r="G46" s="5">
        <f>SUM(G42+G35+G30)</f>
        <v>97185876.149999991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201011341.19999999</v>
      </c>
      <c r="G48" s="20">
        <f>G46+G26</f>
        <v>166838648.38999999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3" t="s">
        <v>58</v>
      </c>
    </row>
    <row r="55" spans="1:7" x14ac:dyDescent="0.2">
      <c r="E55" s="47"/>
      <c r="F55" s="47"/>
    </row>
    <row r="56" spans="1:7" ht="22.5" customHeight="1" x14ac:dyDescent="0.2">
      <c r="A56" s="48" t="s">
        <v>61</v>
      </c>
      <c r="B56" s="48"/>
      <c r="E56" s="48" t="s">
        <v>60</v>
      </c>
      <c r="F56" s="48"/>
    </row>
  </sheetData>
  <sheetProtection formatCells="0" formatColumns="0" formatRows="0" autoFilter="0"/>
  <mergeCells count="4">
    <mergeCell ref="A1:G1"/>
    <mergeCell ref="E55:F55"/>
    <mergeCell ref="A56:B56"/>
    <mergeCell ref="E56:F56"/>
  </mergeCells>
  <printOptions horizontalCentered="1"/>
  <pageMargins left="0.59055118110236227" right="0.59055118110236227" top="0.78740157480314965" bottom="0.78740157480314965" header="0" footer="0"/>
  <pageSetup scale="76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2021-07-28T16:06:11Z</cp:lastPrinted>
  <dcterms:created xsi:type="dcterms:W3CDTF">2012-12-11T20:26:08Z</dcterms:created>
  <dcterms:modified xsi:type="dcterms:W3CDTF">2021-08-06T15:54:22Z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