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CECILIA\INFORMACIÓN PÁGINA WEB\Tercer trimestre\"/>
    </mc:Choice>
  </mc:AlternateContent>
  <xr:revisionPtr revIDLastSave="0" documentId="13_ncr:1_{FCC9AC28-9D8A-4766-9371-B647E403FBD0}" xr6:coauthVersionLast="47" xr6:coauthVersionMax="47" xr10:uidLastSave="{00000000-0000-0000-0000-000000000000}"/>
  <bookViews>
    <workbookView xWindow="-120" yWindow="-120" windowWidth="24240" windowHeight="13140" tabRatio="885" xr2:uid="{00000000-000D-0000-FFFF-FFFF00000000}"/>
  </bookViews>
  <sheets>
    <sheet name="COG" sheetId="6" r:id="rId1"/>
  </sheets>
  <definedNames>
    <definedName name="_xlnm._FilterDatabase" localSheetId="0" hidden="1">COG!$A$3:$H$76</definedName>
    <definedName name="_xlnm.Print_Titles" localSheetId="0">COG!$1:$4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6" l="1"/>
  <c r="H6" i="6" s="1"/>
  <c r="E7" i="6"/>
  <c r="H7" i="6" s="1"/>
  <c r="E8" i="6"/>
  <c r="H8" i="6" s="1"/>
  <c r="E9" i="6"/>
  <c r="H9" i="6" s="1"/>
  <c r="E10" i="6"/>
  <c r="H10" i="6" s="1"/>
  <c r="E11" i="6"/>
  <c r="E12" i="6"/>
  <c r="H76" i="6"/>
  <c r="H73" i="6"/>
  <c r="H72" i="6"/>
  <c r="H68" i="6"/>
  <c r="H64" i="6"/>
  <c r="H61" i="6"/>
  <c r="H60" i="6"/>
  <c r="H56" i="6"/>
  <c r="H52" i="6"/>
  <c r="H49" i="6"/>
  <c r="H48" i="6"/>
  <c r="H41" i="6"/>
  <c r="H40" i="6"/>
  <c r="H36" i="6"/>
  <c r="H25" i="6"/>
  <c r="H24" i="6"/>
  <c r="H21" i="6"/>
  <c r="H16" i="6"/>
  <c r="H12" i="6"/>
  <c r="H11" i="6"/>
  <c r="E76" i="6"/>
  <c r="E75" i="6"/>
  <c r="H75" i="6" s="1"/>
  <c r="E74" i="6"/>
  <c r="H74" i="6" s="1"/>
  <c r="E73" i="6"/>
  <c r="E72" i="6"/>
  <c r="E71" i="6"/>
  <c r="H71" i="6" s="1"/>
  <c r="E70" i="6"/>
  <c r="H70" i="6" s="1"/>
  <c r="E68" i="6"/>
  <c r="E67" i="6"/>
  <c r="H67" i="6" s="1"/>
  <c r="E66" i="6"/>
  <c r="H66" i="6" s="1"/>
  <c r="E64" i="6"/>
  <c r="E63" i="6"/>
  <c r="H63" i="6" s="1"/>
  <c r="E62" i="6"/>
  <c r="H62" i="6" s="1"/>
  <c r="E61" i="6"/>
  <c r="E60" i="6"/>
  <c r="E59" i="6"/>
  <c r="H59" i="6" s="1"/>
  <c r="E58" i="6"/>
  <c r="H58" i="6" s="1"/>
  <c r="E56" i="6"/>
  <c r="E55" i="6"/>
  <c r="H55" i="6" s="1"/>
  <c r="E54" i="6"/>
  <c r="H54" i="6" s="1"/>
  <c r="E52" i="6"/>
  <c r="E51" i="6"/>
  <c r="H51" i="6" s="1"/>
  <c r="E50" i="6"/>
  <c r="H50" i="6" s="1"/>
  <c r="E49" i="6"/>
  <c r="E48" i="6"/>
  <c r="E47" i="6"/>
  <c r="H47" i="6" s="1"/>
  <c r="E46" i="6"/>
  <c r="H46" i="6" s="1"/>
  <c r="E45" i="6"/>
  <c r="H45" i="6" s="1"/>
  <c r="E44" i="6"/>
  <c r="H44" i="6" s="1"/>
  <c r="E42" i="6"/>
  <c r="H42" i="6" s="1"/>
  <c r="E41" i="6"/>
  <c r="E40" i="6"/>
  <c r="E39" i="6"/>
  <c r="H39" i="6" s="1"/>
  <c r="E38" i="6"/>
  <c r="H38" i="6" s="1"/>
  <c r="E37" i="6"/>
  <c r="H37" i="6" s="1"/>
  <c r="E36" i="6"/>
  <c r="E35" i="6"/>
  <c r="H35" i="6" s="1"/>
  <c r="E34" i="6"/>
  <c r="H34" i="6" s="1"/>
  <c r="E32" i="6"/>
  <c r="H32" i="6" s="1"/>
  <c r="E31" i="6"/>
  <c r="H31" i="6" s="1"/>
  <c r="E30" i="6"/>
  <c r="H30" i="6" s="1"/>
  <c r="E29" i="6"/>
  <c r="H29" i="6" s="1"/>
  <c r="E28" i="6"/>
  <c r="H28" i="6" s="1"/>
  <c r="E27" i="6"/>
  <c r="H27" i="6" s="1"/>
  <c r="E26" i="6"/>
  <c r="H26" i="6" s="1"/>
  <c r="E25" i="6"/>
  <c r="E24" i="6"/>
  <c r="E22" i="6"/>
  <c r="H22" i="6" s="1"/>
  <c r="E21" i="6"/>
  <c r="E20" i="6"/>
  <c r="H20" i="6" s="1"/>
  <c r="E19" i="6"/>
  <c r="H19" i="6" s="1"/>
  <c r="E18" i="6"/>
  <c r="H18" i="6" s="1"/>
  <c r="E17" i="6"/>
  <c r="H17" i="6" s="1"/>
  <c r="E16" i="6"/>
  <c r="E15" i="6"/>
  <c r="H15" i="6" s="1"/>
  <c r="E14" i="6"/>
  <c r="H14" i="6" s="1"/>
  <c r="G69" i="6"/>
  <c r="G65" i="6"/>
  <c r="G57" i="6"/>
  <c r="G53" i="6"/>
  <c r="G43" i="6"/>
  <c r="G33" i="6"/>
  <c r="G23" i="6"/>
  <c r="G13" i="6"/>
  <c r="G5" i="6"/>
  <c r="F69" i="6"/>
  <c r="F65" i="6"/>
  <c r="F57" i="6"/>
  <c r="F53" i="6"/>
  <c r="F43" i="6"/>
  <c r="F33" i="6"/>
  <c r="F23" i="6"/>
  <c r="F13" i="6"/>
  <c r="F5" i="6"/>
  <c r="D69" i="6"/>
  <c r="D65" i="6"/>
  <c r="D57" i="6"/>
  <c r="D53" i="6"/>
  <c r="D43" i="6"/>
  <c r="D33" i="6"/>
  <c r="D23" i="6"/>
  <c r="D13" i="6"/>
  <c r="D5" i="6"/>
  <c r="C69" i="6"/>
  <c r="E69" i="6" s="1"/>
  <c r="H69" i="6" s="1"/>
  <c r="C65" i="6"/>
  <c r="E65" i="6" s="1"/>
  <c r="H65" i="6" s="1"/>
  <c r="C57" i="6"/>
  <c r="E57" i="6" s="1"/>
  <c r="H57" i="6" s="1"/>
  <c r="C53" i="6"/>
  <c r="E53" i="6" s="1"/>
  <c r="H53" i="6" s="1"/>
  <c r="C43" i="6"/>
  <c r="C33" i="6"/>
  <c r="C23" i="6"/>
  <c r="C13" i="6"/>
  <c r="C5" i="6"/>
  <c r="E43" i="6" l="1"/>
  <c r="H43" i="6"/>
  <c r="E33" i="6"/>
  <c r="H33" i="6"/>
  <c r="E23" i="6"/>
  <c r="H23" i="6" s="1"/>
  <c r="C77" i="6"/>
  <c r="E13" i="6"/>
  <c r="H13" i="6" s="1"/>
  <c r="E5" i="6"/>
  <c r="G77" i="6"/>
  <c r="D77" i="6"/>
  <c r="F77" i="6"/>
  <c r="E77" i="6" l="1"/>
  <c r="H5" i="6"/>
  <c r="H77" i="6" s="1"/>
</calcChain>
</file>

<file path=xl/sharedStrings.xml><?xml version="1.0" encoding="utf-8"?>
<sst xmlns="http://schemas.openxmlformats.org/spreadsheetml/2006/main" count="84" uniqueCount="84">
  <si>
    <t>Otros Servicios Generales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</si>
  <si>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</si>
  <si>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</si>
  <si>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</si>
  <si>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</si>
  <si>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</si>
  <si>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</si>
  <si>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</si>
  <si>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Total del Gasto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</si>
  <si>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</si>
  <si>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</si>
  <si>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</si>
  <si>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</si>
  <si>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</si>
  <si>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</si>
  <si>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</si>
  <si>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</si>
  <si>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</si>
  <si>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</si>
  <si>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</si>
  <si>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</si>
  <si>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</si>
  <si>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Inversiones Financieras Y Otras Provisiones</t>
  </si>
  <si>
    <t>Participaciones Y Aportaciones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</si>
  <si>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</si>
  <si>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</si>
  <si>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</si>
  <si>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</si>
  <si>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</si>
  <si>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</si>
  <si>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</si>
  <si>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</si>
  <si>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</si>
  <si>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</si>
  <si>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</si>
  <si>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</si>
  <si>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</si>
  <si>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</si>
  <si>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</si>
  <si>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</si>
  <si>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</si>
  <si>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</si>
  <si>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</si>
  <si>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</si>
  <si>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</si>
  <si>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</si>
  <si>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</si>
  <si>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</si>
  <si>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</si>
  <si>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</si>
  <si>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</si>
  <si>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</si>
  <si>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</si>
  <si>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</si>
  <si>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</si>
  <si>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</si>
  <si>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</si>
  <si>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</si>
  <si>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</si>
  <si>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</si>
  <si>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</si>
  <si>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</si>
  <si>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</si>
  <si>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</si>
  <si>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</si>
  <si>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</si>
  <si>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</si>
  <si>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</si>
  <si>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</si>
  <si>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</si>
  <si>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</si>
  <si>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</si>
  <si>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</si>
  <si>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</si>
  <si>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</si>
  <si>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</si>
  <si>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</si>
  <si>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</si>
  <si>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</si>
  <si>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</si>
  <si>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</si>
  <si>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3 = (1 + 2 )</t>
  </si>
  <si>
    <t>6 = ( 3 - 4 )</t>
  </si>
  <si>
    <t>Instituto Electoral del Estado de Guanajuato
Estado Analítico del Ejercicio del Presupuesto de Egresos
Clasificación por Objeto del Gasto (Capítulo y Concepto)
Del 1 de Enero al 30 de Septiembre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</si>
</sst>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28">
    <xf numFmtId="0" fontId="0" fillId="0" borderId="0" xfId="0"/>
    <xf numFmtId="0" fontId="0" fillId="0" borderId="0" xfId="0" applyProtection="1">
      <protection locked="0"/>
    </xf>
    <xf numFmtId="0" fontId="6" fillId="0" borderId="0" xfId="0" applyFont="1" applyFill="1" applyBorder="1" applyProtection="1"/>
    <xf numFmtId="0" fontId="2" fillId="0" borderId="5" xfId="0" applyFont="1" applyFill="1" applyBorder="1" applyProtection="1">
      <protection locked="0"/>
    </xf>
    <xf numFmtId="4" fontId="6" fillId="2" borderId="8" xfId="9" applyNumberFormat="1" applyFont="1" applyFill="1" applyBorder="1" applyAlignment="1">
      <alignment horizontal="center" vertical="center" wrapText="1"/>
    </xf>
    <xf numFmtId="0" fontId="6" fillId="2" borderId="8" xfId="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/>
    </xf>
    <xf numFmtId="0" fontId="2" fillId="0" borderId="6" xfId="0" applyFont="1" applyFill="1" applyBorder="1" applyAlignment="1" applyProtection="1">
      <alignment horizontal="left"/>
    </xf>
    <xf numFmtId="4" fontId="2" fillId="0" borderId="14" xfId="0" applyNumberFormat="1" applyFont="1" applyFill="1" applyBorder="1" applyProtection="1">
      <protection locked="0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left"/>
    </xf>
    <xf numFmtId="0" fontId="6" fillId="0" borderId="6" xfId="0" applyFont="1" applyFill="1" applyBorder="1" applyAlignment="1" applyProtection="1">
      <alignment horizontal="center"/>
      <protection locked="0"/>
    </xf>
    <xf numFmtId="0" fontId="7" fillId="0" borderId="5" xfId="0" applyFont="1" applyBorder="1" applyAlignment="1">
      <alignment horizontal="center" vertical="center" wrapText="1"/>
    </xf>
    <xf numFmtId="4" fontId="6" fillId="0" borderId="12" xfId="0" applyNumberFormat="1" applyFont="1" applyFill="1" applyBorder="1" applyProtection="1">
      <protection locked="0"/>
    </xf>
    <xf numFmtId="4" fontId="6" fillId="0" borderId="14" xfId="0" applyNumberFormat="1" applyFont="1" applyFill="1" applyBorder="1" applyProtection="1">
      <protection locked="0"/>
    </xf>
    <xf numFmtId="4" fontId="2" fillId="0" borderId="13" xfId="0" applyNumberFormat="1" applyFont="1" applyFill="1" applyBorder="1" applyProtection="1">
      <protection locked="0"/>
    </xf>
    <xf numFmtId="4" fontId="6" fillId="0" borderId="13" xfId="0" applyNumberFormat="1" applyFont="1" applyFill="1" applyBorder="1" applyProtection="1">
      <protection locked="0"/>
    </xf>
    <xf numFmtId="0" fontId="6" fillId="2" borderId="9" xfId="9" applyFont="1" applyFill="1" applyBorder="1" applyAlignment="1" applyProtection="1">
      <alignment horizontal="center" vertical="center" wrapText="1"/>
      <protection locked="0"/>
    </xf>
    <xf numFmtId="0" fontId="6" fillId="2" borderId="10" xfId="9" applyFont="1" applyFill="1" applyBorder="1" applyAlignment="1" applyProtection="1">
      <alignment horizontal="center" vertical="center" wrapText="1"/>
      <protection locked="0"/>
    </xf>
    <xf numFmtId="0" fontId="6" fillId="2" borderId="11" xfId="9" applyFont="1" applyFill="1" applyBorder="1" applyAlignment="1" applyProtection="1">
      <alignment horizontal="center" vertical="center" wrapText="1"/>
      <protection locked="0"/>
    </xf>
    <xf numFmtId="4" fontId="6" fillId="2" borderId="12" xfId="9" applyNumberFormat="1" applyFont="1" applyFill="1" applyBorder="1" applyAlignment="1">
      <alignment horizontal="center" vertical="center" wrapText="1"/>
    </xf>
    <xf numFmtId="4" fontId="6" fillId="2" borderId="13" xfId="9" applyNumberFormat="1" applyFont="1" applyFill="1" applyBorder="1" applyAlignment="1">
      <alignment horizontal="center" vertical="center" wrapText="1"/>
    </xf>
    <xf numFmtId="0" fontId="6" fillId="2" borderId="2" xfId="9" applyFont="1" applyFill="1" applyBorder="1" applyAlignment="1">
      <alignment horizontal="center" vertical="center"/>
    </xf>
    <xf numFmtId="0" fontId="6" fillId="2" borderId="3" xfId="9" applyFont="1" applyFill="1" applyBorder="1" applyAlignment="1">
      <alignment horizontal="center" vertical="center"/>
    </xf>
    <xf numFmtId="0" fontId="6" fillId="2" borderId="1" xfId="9" applyFont="1" applyFill="1" applyBorder="1" applyAlignment="1">
      <alignment horizontal="center" vertical="center"/>
    </xf>
    <xf numFmtId="0" fontId="6" fillId="2" borderId="4" xfId="9" applyFont="1" applyFill="1" applyBorder="1" applyAlignment="1">
      <alignment horizontal="center" vertical="center"/>
    </xf>
    <xf numFmtId="0" fontId="6" fillId="2" borderId="5" xfId="9" applyFont="1" applyFill="1" applyBorder="1" applyAlignment="1">
      <alignment horizontal="center" vertical="center"/>
    </xf>
    <xf numFmtId="0" fontId="6" fillId="2" borderId="7" xfId="9" applyFont="1" applyFill="1" applyBorder="1" applyAlignment="1">
      <alignment horizontal="center" vertical="center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7"/>
  <sheetViews>
    <sheetView showGridLines="0" tabSelected="1" workbookViewId="0">
      <selection activeCell="J21" sqref="J21"/>
    </sheetView>
  </sheetViews>
  <sheetFormatPr baseColWidth="10" defaultRowHeight="11.25" x14ac:dyDescent="0.2"/>
  <cols>
    <col min="1" max="1" width="1.5" style="1" customWidth="1"/>
    <col min="2" max="2" width="62.83203125" style="1" customWidth="1"/>
    <col min="3" max="3" width="18.33203125" style="1" customWidth="1"/>
    <col min="4" max="4" width="19.83203125" style="1" customWidth="1"/>
    <col min="5" max="8" width="18.33203125" style="1" customWidth="1"/>
    <col min="9" max="16384" width="12" style="1"/>
  </cols>
  <sheetData>
    <row r="1" spans="1:8" ht="50.1" customHeight="1" x14ac:dyDescent="0.2">
      <c r="A1" s="17" t="s">
        <v>83</v>
      </c>
      <c r="B1" s="18"/>
      <c r="C1" s="18"/>
      <c r="D1" s="18"/>
      <c r="E1" s="18"/>
      <c r="F1" s="18"/>
      <c r="G1" s="18"/>
      <c r="H1" s="19"/>
    </row>
    <row r="2" spans="1:8" x14ac:dyDescent="0.2">
      <c r="A2" s="22" t="s">
        <v>9</v>
      </c>
      <c r="B2" s="23"/>
      <c r="C2" s="17" t="s">
        <v>15</v>
      </c>
      <c r="D2" s="18"/>
      <c r="E2" s="18"/>
      <c r="F2" s="18"/>
      <c r="G2" s="19"/>
      <c r="H2" s="20" t="s">
        <v>14</v>
      </c>
    </row>
    <row r="3" spans="1:8" ht="24.95" customHeight="1" x14ac:dyDescent="0.2">
      <c r="A3" s="24"/>
      <c r="B3" s="25"/>
      <c r="C3" s="4" t="s">
        <v>10</v>
      </c>
      <c r="D3" s="4" t="s">
        <v>80</v>
      </c>
      <c r="E3" s="4" t="s">
        <v>11</v>
      </c>
      <c r="F3" s="4" t="s">
        <v>12</v>
      </c>
      <c r="G3" s="4" t="s">
        <v>13</v>
      </c>
      <c r="H3" s="21"/>
    </row>
    <row r="4" spans="1:8" x14ac:dyDescent="0.2">
      <c r="A4" s="26"/>
      <c r="B4" s="27"/>
      <c r="C4" s="5">
        <v>1</v>
      </c>
      <c r="D4" s="5">
        <v>2</v>
      </c>
      <c r="E4" s="5" t="s">
        <v>81</v>
      </c>
      <c r="F4" s="5">
        <v>4</v>
      </c>
      <c r="G4" s="5">
        <v>5</v>
      </c>
      <c r="H4" s="5" t="s">
        <v>82</v>
      </c>
    </row>
    <row r="5" spans="1:8" x14ac:dyDescent="0.2">
      <c r="A5" s="10" t="s">
        <v>16</v>
      </c>
      <c r="B5" s="2"/>
      <c r="C5" s="13">
        <f>SUM(C6:C12)</f>
        <v>275777040.32000005</v>
      </c>
      <c r="D5" s="13">
        <f>SUM(D6:D12)</f>
        <v>-2.9103830456733704E-11</v>
      </c>
      <c r="E5" s="13">
        <f>C5+D5</f>
        <v>275777040.32000005</v>
      </c>
      <c r="F5" s="13">
        <f>SUM(F6:F12)</f>
        <v>215859304.56</v>
      </c>
      <c r="G5" s="13">
        <f>SUM(G6:G12)</f>
        <v>215852504.56</v>
      </c>
      <c r="H5" s="13">
        <f>E5-F5</f>
        <v>59917735.76000005</v>
      </c>
    </row>
    <row r="6" spans="1:8" x14ac:dyDescent="0.2">
      <c r="A6" s="9">
        <v>1100</v>
      </c>
      <c r="B6" s="6" t="s">
        <v>25</v>
      </c>
      <c r="C6" s="8">
        <v>106285688.88</v>
      </c>
      <c r="D6" s="8">
        <v>29821</v>
      </c>
      <c r="E6" s="8">
        <f t="shared" ref="E6:E69" si="0">C6+D6</f>
        <v>106315509.88</v>
      </c>
      <c r="F6" s="8">
        <v>84113739.599999994</v>
      </c>
      <c r="G6" s="8">
        <v>84113739.599999994</v>
      </c>
      <c r="H6" s="8">
        <f t="shared" ref="H6:H69" si="1">E6-F6</f>
        <v>22201770.280000001</v>
      </c>
    </row>
    <row r="7" spans="1:8" x14ac:dyDescent="0.2">
      <c r="A7" s="9">
        <v>1200</v>
      </c>
      <c r="B7" s="6" t="s">
        <v>26</v>
      </c>
      <c r="C7" s="8">
        <v>89775713.510000005</v>
      </c>
      <c r="D7" s="8">
        <v>715446.47</v>
      </c>
      <c r="E7" s="8">
        <f t="shared" si="0"/>
        <v>90491159.980000004</v>
      </c>
      <c r="F7" s="8">
        <v>81639643.090000004</v>
      </c>
      <c r="G7" s="8">
        <v>81639643.090000004</v>
      </c>
      <c r="H7" s="8">
        <f t="shared" si="1"/>
        <v>8851516.8900000006</v>
      </c>
    </row>
    <row r="8" spans="1:8" x14ac:dyDescent="0.2">
      <c r="A8" s="9">
        <v>1300</v>
      </c>
      <c r="B8" s="6" t="s">
        <v>27</v>
      </c>
      <c r="C8" s="8">
        <v>29892884.920000002</v>
      </c>
      <c r="D8" s="8">
        <v>-807400</v>
      </c>
      <c r="E8" s="8">
        <f t="shared" si="0"/>
        <v>29085484.920000002</v>
      </c>
      <c r="F8" s="8">
        <v>14419336.18</v>
      </c>
      <c r="G8" s="8">
        <v>14419336.18</v>
      </c>
      <c r="H8" s="8">
        <f t="shared" si="1"/>
        <v>14666148.740000002</v>
      </c>
    </row>
    <row r="9" spans="1:8" x14ac:dyDescent="0.2">
      <c r="A9" s="9">
        <v>1400</v>
      </c>
      <c r="B9" s="6" t="s">
        <v>1</v>
      </c>
      <c r="C9" s="8">
        <v>33777817.420000002</v>
      </c>
      <c r="D9" s="8">
        <v>66632.53</v>
      </c>
      <c r="E9" s="8">
        <f t="shared" si="0"/>
        <v>33844449.950000003</v>
      </c>
      <c r="F9" s="8">
        <v>26521740.030000001</v>
      </c>
      <c r="G9" s="8">
        <v>26521740.030000001</v>
      </c>
      <c r="H9" s="8">
        <f t="shared" si="1"/>
        <v>7322709.9200000018</v>
      </c>
    </row>
    <row r="10" spans="1:8" x14ac:dyDescent="0.2">
      <c r="A10" s="9">
        <v>1500</v>
      </c>
      <c r="B10" s="6" t="s">
        <v>28</v>
      </c>
      <c r="C10" s="8">
        <v>15210691.6</v>
      </c>
      <c r="D10" s="8">
        <v>-4500</v>
      </c>
      <c r="E10" s="8">
        <f t="shared" si="0"/>
        <v>15206191.6</v>
      </c>
      <c r="F10" s="8">
        <v>9164845.6600000001</v>
      </c>
      <c r="G10" s="8">
        <v>9158045.6600000001</v>
      </c>
      <c r="H10" s="8">
        <f t="shared" si="1"/>
        <v>6041345.9399999995</v>
      </c>
    </row>
    <row r="11" spans="1:8" x14ac:dyDescent="0.2">
      <c r="A11" s="9">
        <v>1600</v>
      </c>
      <c r="B11" s="6" t="s">
        <v>2</v>
      </c>
      <c r="C11" s="8">
        <v>0</v>
      </c>
      <c r="D11" s="8">
        <v>0</v>
      </c>
      <c r="E11" s="8">
        <f t="shared" si="0"/>
        <v>0</v>
      </c>
      <c r="F11" s="8">
        <v>0</v>
      </c>
      <c r="G11" s="8">
        <v>0</v>
      </c>
      <c r="H11" s="8">
        <f t="shared" si="1"/>
        <v>0</v>
      </c>
    </row>
    <row r="12" spans="1:8" x14ac:dyDescent="0.2">
      <c r="A12" s="9">
        <v>1700</v>
      </c>
      <c r="B12" s="6" t="s">
        <v>29</v>
      </c>
      <c r="C12" s="8">
        <v>834243.99</v>
      </c>
      <c r="D12" s="8">
        <v>0</v>
      </c>
      <c r="E12" s="8">
        <f t="shared" si="0"/>
        <v>834243.99</v>
      </c>
      <c r="F12" s="8">
        <v>0</v>
      </c>
      <c r="G12" s="8">
        <v>0</v>
      </c>
      <c r="H12" s="8">
        <f t="shared" si="1"/>
        <v>834243.99</v>
      </c>
    </row>
    <row r="13" spans="1:8" x14ac:dyDescent="0.2">
      <c r="A13" s="10" t="s">
        <v>17</v>
      </c>
      <c r="B13" s="2"/>
      <c r="C13" s="14">
        <f>SUM(C14:C22)</f>
        <v>80991139.640000001</v>
      </c>
      <c r="D13" s="14">
        <f>SUM(D14:D22)</f>
        <v>-14411357.520000001</v>
      </c>
      <c r="E13" s="14">
        <f t="shared" si="0"/>
        <v>66579782.119999997</v>
      </c>
      <c r="F13" s="14">
        <f>SUM(F14:F22)</f>
        <v>63950400.869999997</v>
      </c>
      <c r="G13" s="14">
        <f>SUM(G14:G22)</f>
        <v>63947531.670000002</v>
      </c>
      <c r="H13" s="14">
        <f t="shared" si="1"/>
        <v>2629381.25</v>
      </c>
    </row>
    <row r="14" spans="1:8" x14ac:dyDescent="0.2">
      <c r="A14" s="9">
        <v>2100</v>
      </c>
      <c r="B14" s="6" t="s">
        <v>30</v>
      </c>
      <c r="C14" s="8">
        <v>67673676.140000001</v>
      </c>
      <c r="D14" s="8">
        <v>-10745637.66</v>
      </c>
      <c r="E14" s="8">
        <f t="shared" si="0"/>
        <v>56928038.480000004</v>
      </c>
      <c r="F14" s="8">
        <v>56040869.630000003</v>
      </c>
      <c r="G14" s="8">
        <v>56040609.630000003</v>
      </c>
      <c r="H14" s="8">
        <f t="shared" si="1"/>
        <v>887168.85000000149</v>
      </c>
    </row>
    <row r="15" spans="1:8" x14ac:dyDescent="0.2">
      <c r="A15" s="9">
        <v>2200</v>
      </c>
      <c r="B15" s="6" t="s">
        <v>31</v>
      </c>
      <c r="C15" s="8">
        <v>5416688.3399999999</v>
      </c>
      <c r="D15" s="8">
        <v>-3716931.07</v>
      </c>
      <c r="E15" s="8">
        <f t="shared" si="0"/>
        <v>1699757.27</v>
      </c>
      <c r="F15" s="8">
        <v>1140501.73</v>
      </c>
      <c r="G15" s="8">
        <v>1140293.73</v>
      </c>
      <c r="H15" s="8">
        <f t="shared" si="1"/>
        <v>559255.54</v>
      </c>
    </row>
    <row r="16" spans="1:8" x14ac:dyDescent="0.2">
      <c r="A16" s="9">
        <v>2300</v>
      </c>
      <c r="B16" s="6" t="s">
        <v>32</v>
      </c>
      <c r="C16" s="8">
        <v>0</v>
      </c>
      <c r="D16" s="8">
        <v>0</v>
      </c>
      <c r="E16" s="8">
        <f t="shared" si="0"/>
        <v>0</v>
      </c>
      <c r="F16" s="8">
        <v>0</v>
      </c>
      <c r="G16" s="8">
        <v>0</v>
      </c>
      <c r="H16" s="8">
        <f t="shared" si="1"/>
        <v>0</v>
      </c>
    </row>
    <row r="17" spans="1:8" x14ac:dyDescent="0.2">
      <c r="A17" s="9">
        <v>2400</v>
      </c>
      <c r="B17" s="6" t="s">
        <v>33</v>
      </c>
      <c r="C17" s="8">
        <v>500308.52</v>
      </c>
      <c r="D17" s="8">
        <v>1059235.5900000001</v>
      </c>
      <c r="E17" s="8">
        <f t="shared" si="0"/>
        <v>1559544.11</v>
      </c>
      <c r="F17" s="8">
        <v>1360730.78</v>
      </c>
      <c r="G17" s="8">
        <v>1360730.78</v>
      </c>
      <c r="H17" s="8">
        <f t="shared" si="1"/>
        <v>198813.33000000007</v>
      </c>
    </row>
    <row r="18" spans="1:8" x14ac:dyDescent="0.2">
      <c r="A18" s="9">
        <v>2500</v>
      </c>
      <c r="B18" s="6" t="s">
        <v>34</v>
      </c>
      <c r="C18" s="8">
        <v>734140.52</v>
      </c>
      <c r="D18" s="8">
        <v>83215.27</v>
      </c>
      <c r="E18" s="8">
        <f t="shared" si="0"/>
        <v>817355.79</v>
      </c>
      <c r="F18" s="8">
        <v>640183.46</v>
      </c>
      <c r="G18" s="8">
        <v>640183.46</v>
      </c>
      <c r="H18" s="8">
        <f t="shared" si="1"/>
        <v>177172.33000000007</v>
      </c>
    </row>
    <row r="19" spans="1:8" x14ac:dyDescent="0.2">
      <c r="A19" s="9">
        <v>2600</v>
      </c>
      <c r="B19" s="6" t="s">
        <v>35</v>
      </c>
      <c r="C19" s="8">
        <v>3122980.76</v>
      </c>
      <c r="D19" s="8">
        <v>-767762.08</v>
      </c>
      <c r="E19" s="8">
        <f t="shared" si="0"/>
        <v>2355218.6799999997</v>
      </c>
      <c r="F19" s="8">
        <v>1885730.28</v>
      </c>
      <c r="G19" s="8">
        <v>1885730.28</v>
      </c>
      <c r="H19" s="8">
        <f t="shared" si="1"/>
        <v>469488.39999999967</v>
      </c>
    </row>
    <row r="20" spans="1:8" x14ac:dyDescent="0.2">
      <c r="A20" s="9">
        <v>2700</v>
      </c>
      <c r="B20" s="6" t="s">
        <v>36</v>
      </c>
      <c r="C20" s="8">
        <v>2610896.02</v>
      </c>
      <c r="D20" s="8">
        <v>-103394.67</v>
      </c>
      <c r="E20" s="8">
        <f t="shared" si="0"/>
        <v>2507501.35</v>
      </c>
      <c r="F20" s="8">
        <v>2315134.69</v>
      </c>
      <c r="G20" s="8">
        <v>2315134.69</v>
      </c>
      <c r="H20" s="8">
        <f t="shared" si="1"/>
        <v>192366.66000000015</v>
      </c>
    </row>
    <row r="21" spans="1:8" x14ac:dyDescent="0.2">
      <c r="A21" s="9">
        <v>2800</v>
      </c>
      <c r="B21" s="6" t="s">
        <v>37</v>
      </c>
      <c r="C21" s="8">
        <v>0</v>
      </c>
      <c r="D21" s="8">
        <v>0</v>
      </c>
      <c r="E21" s="8">
        <f t="shared" si="0"/>
        <v>0</v>
      </c>
      <c r="F21" s="8">
        <v>0</v>
      </c>
      <c r="G21" s="8">
        <v>0</v>
      </c>
      <c r="H21" s="8">
        <f t="shared" si="1"/>
        <v>0</v>
      </c>
    </row>
    <row r="22" spans="1:8" x14ac:dyDescent="0.2">
      <c r="A22" s="9">
        <v>2900</v>
      </c>
      <c r="B22" s="6" t="s">
        <v>38</v>
      </c>
      <c r="C22" s="8">
        <v>932449.34</v>
      </c>
      <c r="D22" s="8">
        <v>-220082.9</v>
      </c>
      <c r="E22" s="8">
        <f t="shared" si="0"/>
        <v>712366.44</v>
      </c>
      <c r="F22" s="8">
        <v>567250.30000000005</v>
      </c>
      <c r="G22" s="8">
        <v>564849.1</v>
      </c>
      <c r="H22" s="8">
        <f t="shared" si="1"/>
        <v>145116.1399999999</v>
      </c>
    </row>
    <row r="23" spans="1:8" x14ac:dyDescent="0.2">
      <c r="A23" s="10" t="s">
        <v>18</v>
      </c>
      <c r="B23" s="2"/>
      <c r="C23" s="14">
        <f>SUM(C24:C32)</f>
        <v>102780371.85000001</v>
      </c>
      <c r="D23" s="14">
        <f>SUM(D24:D32)</f>
        <v>6616949.5099999998</v>
      </c>
      <c r="E23" s="14">
        <f t="shared" si="0"/>
        <v>109397321.36000001</v>
      </c>
      <c r="F23" s="14">
        <f>SUM(F24:F32)</f>
        <v>85872941.109999999</v>
      </c>
      <c r="G23" s="14">
        <f>SUM(G24:G32)</f>
        <v>85547444.040000007</v>
      </c>
      <c r="H23" s="14">
        <f t="shared" si="1"/>
        <v>23524380.250000015</v>
      </c>
    </row>
    <row r="24" spans="1:8" x14ac:dyDescent="0.2">
      <c r="A24" s="9">
        <v>3100</v>
      </c>
      <c r="B24" s="6" t="s">
        <v>39</v>
      </c>
      <c r="C24" s="8">
        <v>9514443.7200000007</v>
      </c>
      <c r="D24" s="8">
        <v>419231.97</v>
      </c>
      <c r="E24" s="8">
        <f t="shared" si="0"/>
        <v>9933675.6900000013</v>
      </c>
      <c r="F24" s="8">
        <v>7875886.3899999997</v>
      </c>
      <c r="G24" s="8">
        <v>7871560.8899999997</v>
      </c>
      <c r="H24" s="8">
        <f t="shared" si="1"/>
        <v>2057789.3000000017</v>
      </c>
    </row>
    <row r="25" spans="1:8" x14ac:dyDescent="0.2">
      <c r="A25" s="9">
        <v>3200</v>
      </c>
      <c r="B25" s="6" t="s">
        <v>40</v>
      </c>
      <c r="C25" s="8">
        <v>15440230.68</v>
      </c>
      <c r="D25" s="8">
        <v>-1338840.49</v>
      </c>
      <c r="E25" s="8">
        <f t="shared" si="0"/>
        <v>14101390.189999999</v>
      </c>
      <c r="F25" s="8">
        <v>11601658.890000001</v>
      </c>
      <c r="G25" s="8">
        <v>11537858.890000001</v>
      </c>
      <c r="H25" s="8">
        <f t="shared" si="1"/>
        <v>2499731.2999999989</v>
      </c>
    </row>
    <row r="26" spans="1:8" x14ac:dyDescent="0.2">
      <c r="A26" s="9">
        <v>3300</v>
      </c>
      <c r="B26" s="6" t="s">
        <v>41</v>
      </c>
      <c r="C26" s="8">
        <v>18858202.260000002</v>
      </c>
      <c r="D26" s="8">
        <v>49486.080000000002</v>
      </c>
      <c r="E26" s="8">
        <f t="shared" si="0"/>
        <v>18907688.34</v>
      </c>
      <c r="F26" s="8">
        <v>13505753.210000001</v>
      </c>
      <c r="G26" s="8">
        <v>13505753.210000001</v>
      </c>
      <c r="H26" s="8">
        <f t="shared" si="1"/>
        <v>5401935.129999999</v>
      </c>
    </row>
    <row r="27" spans="1:8" x14ac:dyDescent="0.2">
      <c r="A27" s="9">
        <v>3400</v>
      </c>
      <c r="B27" s="6" t="s">
        <v>42</v>
      </c>
      <c r="C27" s="8">
        <v>2729766.2</v>
      </c>
      <c r="D27" s="8">
        <v>5514506.0300000003</v>
      </c>
      <c r="E27" s="8">
        <f t="shared" si="0"/>
        <v>8244272.2300000004</v>
      </c>
      <c r="F27" s="8">
        <v>7492089.9199999999</v>
      </c>
      <c r="G27" s="8">
        <v>7492089.9199999999</v>
      </c>
      <c r="H27" s="8">
        <f t="shared" si="1"/>
        <v>752182.31000000052</v>
      </c>
    </row>
    <row r="28" spans="1:8" x14ac:dyDescent="0.2">
      <c r="A28" s="9">
        <v>3500</v>
      </c>
      <c r="B28" s="6" t="s">
        <v>43</v>
      </c>
      <c r="C28" s="8">
        <v>7004548.4900000002</v>
      </c>
      <c r="D28" s="8">
        <v>428843.45</v>
      </c>
      <c r="E28" s="8">
        <f t="shared" si="0"/>
        <v>7433391.9400000004</v>
      </c>
      <c r="F28" s="8">
        <v>6210105.1100000003</v>
      </c>
      <c r="G28" s="8">
        <v>6122932.2699999996</v>
      </c>
      <c r="H28" s="8">
        <f t="shared" si="1"/>
        <v>1223286.83</v>
      </c>
    </row>
    <row r="29" spans="1:8" x14ac:dyDescent="0.2">
      <c r="A29" s="9">
        <v>3600</v>
      </c>
      <c r="B29" s="6" t="s">
        <v>44</v>
      </c>
      <c r="C29" s="8">
        <v>20212402.890000001</v>
      </c>
      <c r="D29" s="8">
        <v>-3148372.75</v>
      </c>
      <c r="E29" s="8">
        <f t="shared" si="0"/>
        <v>17064030.140000001</v>
      </c>
      <c r="F29" s="8">
        <v>11105151.17</v>
      </c>
      <c r="G29" s="8">
        <v>10941604.439999999</v>
      </c>
      <c r="H29" s="8">
        <f t="shared" si="1"/>
        <v>5958878.9700000007</v>
      </c>
    </row>
    <row r="30" spans="1:8" x14ac:dyDescent="0.2">
      <c r="A30" s="9">
        <v>3700</v>
      </c>
      <c r="B30" s="6" t="s">
        <v>45</v>
      </c>
      <c r="C30" s="8">
        <v>12486707.619999999</v>
      </c>
      <c r="D30" s="8">
        <v>3742501.37</v>
      </c>
      <c r="E30" s="8">
        <f t="shared" si="0"/>
        <v>16229208.989999998</v>
      </c>
      <c r="F30" s="8">
        <v>15087498.029999999</v>
      </c>
      <c r="G30" s="8">
        <v>15081693.029999999</v>
      </c>
      <c r="H30" s="8">
        <f t="shared" si="1"/>
        <v>1141710.959999999</v>
      </c>
    </row>
    <row r="31" spans="1:8" x14ac:dyDescent="0.2">
      <c r="A31" s="9">
        <v>3800</v>
      </c>
      <c r="B31" s="6" t="s">
        <v>46</v>
      </c>
      <c r="C31" s="8">
        <v>9482005.2899999991</v>
      </c>
      <c r="D31" s="8">
        <v>944325.25</v>
      </c>
      <c r="E31" s="8">
        <f t="shared" si="0"/>
        <v>10426330.539999999</v>
      </c>
      <c r="F31" s="8">
        <v>8771202.9100000001</v>
      </c>
      <c r="G31" s="8">
        <v>8770618.9100000001</v>
      </c>
      <c r="H31" s="8">
        <f t="shared" si="1"/>
        <v>1655127.629999999</v>
      </c>
    </row>
    <row r="32" spans="1:8" x14ac:dyDescent="0.2">
      <c r="A32" s="9">
        <v>3900</v>
      </c>
      <c r="B32" s="6" t="s">
        <v>0</v>
      </c>
      <c r="C32" s="8">
        <v>7052064.7000000002</v>
      </c>
      <c r="D32" s="8">
        <v>5268.6</v>
      </c>
      <c r="E32" s="8">
        <f t="shared" si="0"/>
        <v>7057333.2999999998</v>
      </c>
      <c r="F32" s="8">
        <v>4223595.4800000004</v>
      </c>
      <c r="G32" s="8">
        <v>4223332.4800000004</v>
      </c>
      <c r="H32" s="8">
        <f t="shared" si="1"/>
        <v>2833737.8199999994</v>
      </c>
    </row>
    <row r="33" spans="1:8" x14ac:dyDescent="0.2">
      <c r="A33" s="10" t="s">
        <v>19</v>
      </c>
      <c r="B33" s="2"/>
      <c r="C33" s="14">
        <f>SUM(C34:C42)</f>
        <v>235237330.69999999</v>
      </c>
      <c r="D33" s="14">
        <f>SUM(D34:D42)</f>
        <v>3154546.63</v>
      </c>
      <c r="E33" s="14">
        <f t="shared" si="0"/>
        <v>238391877.32999998</v>
      </c>
      <c r="F33" s="14">
        <f>SUM(F34:F42)</f>
        <v>196317324.66999999</v>
      </c>
      <c r="G33" s="14">
        <f>SUM(G34:G42)</f>
        <v>196317324.66999999</v>
      </c>
      <c r="H33" s="14">
        <f t="shared" si="1"/>
        <v>42074552.659999996</v>
      </c>
    </row>
    <row r="34" spans="1:8" x14ac:dyDescent="0.2">
      <c r="A34" s="9">
        <v>4100</v>
      </c>
      <c r="B34" s="6" t="s">
        <v>47</v>
      </c>
      <c r="C34" s="8">
        <v>21006394.57</v>
      </c>
      <c r="D34" s="8">
        <v>-205782.14</v>
      </c>
      <c r="E34" s="8">
        <f t="shared" si="0"/>
        <v>20800612.43</v>
      </c>
      <c r="F34" s="8">
        <v>20798835.510000002</v>
      </c>
      <c r="G34" s="8">
        <v>20798835.510000002</v>
      </c>
      <c r="H34" s="8">
        <f t="shared" si="1"/>
        <v>1776.9199999980628</v>
      </c>
    </row>
    <row r="35" spans="1:8" x14ac:dyDescent="0.2">
      <c r="A35" s="9">
        <v>4200</v>
      </c>
      <c r="B35" s="6" t="s">
        <v>48</v>
      </c>
      <c r="C35" s="8">
        <v>0</v>
      </c>
      <c r="D35" s="8">
        <v>0</v>
      </c>
      <c r="E35" s="8">
        <f t="shared" si="0"/>
        <v>0</v>
      </c>
      <c r="F35" s="8">
        <v>0</v>
      </c>
      <c r="G35" s="8">
        <v>0</v>
      </c>
      <c r="H35" s="8">
        <f t="shared" si="1"/>
        <v>0</v>
      </c>
    </row>
    <row r="36" spans="1:8" x14ac:dyDescent="0.2">
      <c r="A36" s="9">
        <v>4300</v>
      </c>
      <c r="B36" s="6" t="s">
        <v>49</v>
      </c>
      <c r="C36" s="8">
        <v>0</v>
      </c>
      <c r="D36" s="8">
        <v>0</v>
      </c>
      <c r="E36" s="8">
        <f t="shared" si="0"/>
        <v>0</v>
      </c>
      <c r="F36" s="8">
        <v>0</v>
      </c>
      <c r="G36" s="8">
        <v>0</v>
      </c>
      <c r="H36" s="8">
        <f t="shared" si="1"/>
        <v>0</v>
      </c>
    </row>
    <row r="37" spans="1:8" x14ac:dyDescent="0.2">
      <c r="A37" s="9">
        <v>4400</v>
      </c>
      <c r="B37" s="6" t="s">
        <v>50</v>
      </c>
      <c r="C37" s="8">
        <v>214230936.13</v>
      </c>
      <c r="D37" s="8">
        <v>3360328.77</v>
      </c>
      <c r="E37" s="8">
        <f t="shared" si="0"/>
        <v>217591264.90000001</v>
      </c>
      <c r="F37" s="8">
        <v>175518489.16</v>
      </c>
      <c r="G37" s="8">
        <v>175518489.16</v>
      </c>
      <c r="H37" s="8">
        <f t="shared" si="1"/>
        <v>42072775.74000001</v>
      </c>
    </row>
    <row r="38" spans="1:8" x14ac:dyDescent="0.2">
      <c r="A38" s="9">
        <v>4500</v>
      </c>
      <c r="B38" s="6" t="s">
        <v>7</v>
      </c>
      <c r="C38" s="8">
        <v>0</v>
      </c>
      <c r="D38" s="8">
        <v>0</v>
      </c>
      <c r="E38" s="8">
        <f t="shared" si="0"/>
        <v>0</v>
      </c>
      <c r="F38" s="8">
        <v>0</v>
      </c>
      <c r="G38" s="8">
        <v>0</v>
      </c>
      <c r="H38" s="8">
        <f t="shared" si="1"/>
        <v>0</v>
      </c>
    </row>
    <row r="39" spans="1:8" x14ac:dyDescent="0.2">
      <c r="A39" s="9">
        <v>4600</v>
      </c>
      <c r="B39" s="6" t="s">
        <v>51</v>
      </c>
      <c r="C39" s="8">
        <v>0</v>
      </c>
      <c r="D39" s="8">
        <v>0</v>
      </c>
      <c r="E39" s="8">
        <f t="shared" si="0"/>
        <v>0</v>
      </c>
      <c r="F39" s="8">
        <v>0</v>
      </c>
      <c r="G39" s="8">
        <v>0</v>
      </c>
      <c r="H39" s="8">
        <f t="shared" si="1"/>
        <v>0</v>
      </c>
    </row>
    <row r="40" spans="1:8" x14ac:dyDescent="0.2">
      <c r="A40" s="9">
        <v>4700</v>
      </c>
      <c r="B40" s="6" t="s">
        <v>52</v>
      </c>
      <c r="C40" s="8">
        <v>0</v>
      </c>
      <c r="D40" s="8">
        <v>0</v>
      </c>
      <c r="E40" s="8">
        <f t="shared" si="0"/>
        <v>0</v>
      </c>
      <c r="F40" s="8">
        <v>0</v>
      </c>
      <c r="G40" s="8">
        <v>0</v>
      </c>
      <c r="H40" s="8">
        <f t="shared" si="1"/>
        <v>0</v>
      </c>
    </row>
    <row r="41" spans="1:8" x14ac:dyDescent="0.2">
      <c r="A41" s="9">
        <v>4800</v>
      </c>
      <c r="B41" s="6" t="s">
        <v>3</v>
      </c>
      <c r="C41" s="8">
        <v>0</v>
      </c>
      <c r="D41" s="8">
        <v>0</v>
      </c>
      <c r="E41" s="8">
        <f t="shared" si="0"/>
        <v>0</v>
      </c>
      <c r="F41" s="8">
        <v>0</v>
      </c>
      <c r="G41" s="8">
        <v>0</v>
      </c>
      <c r="H41" s="8">
        <f t="shared" si="1"/>
        <v>0</v>
      </c>
    </row>
    <row r="42" spans="1:8" x14ac:dyDescent="0.2">
      <c r="A42" s="9">
        <v>4900</v>
      </c>
      <c r="B42" s="6" t="s">
        <v>53</v>
      </c>
      <c r="C42" s="8">
        <v>0</v>
      </c>
      <c r="D42" s="8">
        <v>0</v>
      </c>
      <c r="E42" s="8">
        <f t="shared" si="0"/>
        <v>0</v>
      </c>
      <c r="F42" s="8">
        <v>0</v>
      </c>
      <c r="G42" s="8">
        <v>0</v>
      </c>
      <c r="H42" s="8">
        <f t="shared" si="1"/>
        <v>0</v>
      </c>
    </row>
    <row r="43" spans="1:8" x14ac:dyDescent="0.2">
      <c r="A43" s="10" t="s">
        <v>20</v>
      </c>
      <c r="B43" s="2"/>
      <c r="C43" s="14">
        <f>SUM(C44:C52)</f>
        <v>6108790.8499999996</v>
      </c>
      <c r="D43" s="14">
        <f>SUM(D44:D52)</f>
        <v>4639861.38</v>
      </c>
      <c r="E43" s="14">
        <f t="shared" si="0"/>
        <v>10748652.23</v>
      </c>
      <c r="F43" s="14">
        <f>SUM(F44:F52)</f>
        <v>4795729.47</v>
      </c>
      <c r="G43" s="14">
        <f>SUM(G44:G52)</f>
        <v>4795729.47</v>
      </c>
      <c r="H43" s="14">
        <f t="shared" si="1"/>
        <v>5952922.7600000007</v>
      </c>
    </row>
    <row r="44" spans="1:8" x14ac:dyDescent="0.2">
      <c r="A44" s="9">
        <v>5100</v>
      </c>
      <c r="B44" s="6" t="s">
        <v>54</v>
      </c>
      <c r="C44" s="8">
        <v>5998690.8499999996</v>
      </c>
      <c r="D44" s="8">
        <v>-971379.16</v>
      </c>
      <c r="E44" s="8">
        <f t="shared" si="0"/>
        <v>5027311.6899999995</v>
      </c>
      <c r="F44" s="8">
        <v>4674488.93</v>
      </c>
      <c r="G44" s="8">
        <v>4674488.93</v>
      </c>
      <c r="H44" s="8">
        <f t="shared" si="1"/>
        <v>352822.75999999978</v>
      </c>
    </row>
    <row r="45" spans="1:8" x14ac:dyDescent="0.2">
      <c r="A45" s="9">
        <v>5200</v>
      </c>
      <c r="B45" s="6" t="s">
        <v>55</v>
      </c>
      <c r="C45" s="8">
        <v>21600</v>
      </c>
      <c r="D45" s="8">
        <v>0</v>
      </c>
      <c r="E45" s="8">
        <f t="shared" si="0"/>
        <v>21600</v>
      </c>
      <c r="F45" s="8">
        <v>0</v>
      </c>
      <c r="G45" s="8">
        <v>0</v>
      </c>
      <c r="H45" s="8">
        <f t="shared" si="1"/>
        <v>21600</v>
      </c>
    </row>
    <row r="46" spans="1:8" x14ac:dyDescent="0.2">
      <c r="A46" s="9">
        <v>5300</v>
      </c>
      <c r="B46" s="6" t="s">
        <v>56</v>
      </c>
      <c r="C46" s="8">
        <v>0</v>
      </c>
      <c r="D46" s="8">
        <v>0</v>
      </c>
      <c r="E46" s="8">
        <f t="shared" si="0"/>
        <v>0</v>
      </c>
      <c r="F46" s="8">
        <v>0</v>
      </c>
      <c r="G46" s="8">
        <v>0</v>
      </c>
      <c r="H46" s="8">
        <f t="shared" si="1"/>
        <v>0</v>
      </c>
    </row>
    <row r="47" spans="1:8" x14ac:dyDescent="0.2">
      <c r="A47" s="9">
        <v>5400</v>
      </c>
      <c r="B47" s="6" t="s">
        <v>57</v>
      </c>
      <c r="C47" s="8">
        <v>0</v>
      </c>
      <c r="D47" s="8">
        <v>5500000</v>
      </c>
      <c r="E47" s="8">
        <f t="shared" si="0"/>
        <v>5500000</v>
      </c>
      <c r="F47" s="8">
        <v>0</v>
      </c>
      <c r="G47" s="8">
        <v>0</v>
      </c>
      <c r="H47" s="8">
        <f t="shared" si="1"/>
        <v>5500000</v>
      </c>
    </row>
    <row r="48" spans="1:8" x14ac:dyDescent="0.2">
      <c r="A48" s="9">
        <v>5500</v>
      </c>
      <c r="B48" s="6" t="s">
        <v>58</v>
      </c>
      <c r="C48" s="8">
        <v>0</v>
      </c>
      <c r="D48" s="8">
        <v>0</v>
      </c>
      <c r="E48" s="8">
        <f t="shared" si="0"/>
        <v>0</v>
      </c>
      <c r="F48" s="8">
        <v>0</v>
      </c>
      <c r="G48" s="8">
        <v>0</v>
      </c>
      <c r="H48" s="8">
        <f t="shared" si="1"/>
        <v>0</v>
      </c>
    </row>
    <row r="49" spans="1:8" x14ac:dyDescent="0.2">
      <c r="A49" s="9">
        <v>5600</v>
      </c>
      <c r="B49" s="6" t="s">
        <v>59</v>
      </c>
      <c r="C49" s="8">
        <v>88500</v>
      </c>
      <c r="D49" s="8">
        <v>111240.54</v>
      </c>
      <c r="E49" s="8">
        <f t="shared" si="0"/>
        <v>199740.53999999998</v>
      </c>
      <c r="F49" s="8">
        <v>121240.54</v>
      </c>
      <c r="G49" s="8">
        <v>121240.54</v>
      </c>
      <c r="H49" s="8">
        <f t="shared" si="1"/>
        <v>78499.999999999985</v>
      </c>
    </row>
    <row r="50" spans="1:8" x14ac:dyDescent="0.2">
      <c r="A50" s="9">
        <v>5700</v>
      </c>
      <c r="B50" s="6" t="s">
        <v>60</v>
      </c>
      <c r="C50" s="8">
        <v>0</v>
      </c>
      <c r="D50" s="8">
        <v>0</v>
      </c>
      <c r="E50" s="8">
        <f t="shared" si="0"/>
        <v>0</v>
      </c>
      <c r="F50" s="8">
        <v>0</v>
      </c>
      <c r="G50" s="8">
        <v>0</v>
      </c>
      <c r="H50" s="8">
        <f t="shared" si="1"/>
        <v>0</v>
      </c>
    </row>
    <row r="51" spans="1:8" x14ac:dyDescent="0.2">
      <c r="A51" s="9">
        <v>5800</v>
      </c>
      <c r="B51" s="6" t="s">
        <v>61</v>
      </c>
      <c r="C51" s="8">
        <v>0</v>
      </c>
      <c r="D51" s="8">
        <v>0</v>
      </c>
      <c r="E51" s="8">
        <f t="shared" si="0"/>
        <v>0</v>
      </c>
      <c r="F51" s="8">
        <v>0</v>
      </c>
      <c r="G51" s="8">
        <v>0</v>
      </c>
      <c r="H51" s="8">
        <f t="shared" si="1"/>
        <v>0</v>
      </c>
    </row>
    <row r="52" spans="1:8" x14ac:dyDescent="0.2">
      <c r="A52" s="9">
        <v>5900</v>
      </c>
      <c r="B52" s="6" t="s">
        <v>62</v>
      </c>
      <c r="C52" s="8">
        <v>0</v>
      </c>
      <c r="D52" s="8">
        <v>0</v>
      </c>
      <c r="E52" s="8">
        <f t="shared" si="0"/>
        <v>0</v>
      </c>
      <c r="F52" s="8">
        <v>0</v>
      </c>
      <c r="G52" s="8">
        <v>0</v>
      </c>
      <c r="H52" s="8">
        <f t="shared" si="1"/>
        <v>0</v>
      </c>
    </row>
    <row r="53" spans="1:8" x14ac:dyDescent="0.2">
      <c r="A53" s="10" t="s">
        <v>21</v>
      </c>
      <c r="B53" s="2"/>
      <c r="C53" s="14">
        <f>SUM(C54:C56)</f>
        <v>0</v>
      </c>
      <c r="D53" s="14">
        <f>SUM(D54:D56)</f>
        <v>0</v>
      </c>
      <c r="E53" s="14">
        <f t="shared" si="0"/>
        <v>0</v>
      </c>
      <c r="F53" s="14">
        <f>SUM(F54:F56)</f>
        <v>0</v>
      </c>
      <c r="G53" s="14">
        <f>SUM(G54:G56)</f>
        <v>0</v>
      </c>
      <c r="H53" s="14">
        <f t="shared" si="1"/>
        <v>0</v>
      </c>
    </row>
    <row r="54" spans="1:8" x14ac:dyDescent="0.2">
      <c r="A54" s="9">
        <v>6100</v>
      </c>
      <c r="B54" s="6" t="s">
        <v>63</v>
      </c>
      <c r="C54" s="8">
        <v>0</v>
      </c>
      <c r="D54" s="8">
        <v>0</v>
      </c>
      <c r="E54" s="8">
        <f t="shared" si="0"/>
        <v>0</v>
      </c>
      <c r="F54" s="8">
        <v>0</v>
      </c>
      <c r="G54" s="8">
        <v>0</v>
      </c>
      <c r="H54" s="8">
        <f t="shared" si="1"/>
        <v>0</v>
      </c>
    </row>
    <row r="55" spans="1:8" x14ac:dyDescent="0.2">
      <c r="A55" s="9">
        <v>6200</v>
      </c>
      <c r="B55" s="6" t="s">
        <v>64</v>
      </c>
      <c r="C55" s="8">
        <v>0</v>
      </c>
      <c r="D55" s="8">
        <v>0</v>
      </c>
      <c r="E55" s="8">
        <f t="shared" si="0"/>
        <v>0</v>
      </c>
      <c r="F55" s="8">
        <v>0</v>
      </c>
      <c r="G55" s="8">
        <v>0</v>
      </c>
      <c r="H55" s="8">
        <f t="shared" si="1"/>
        <v>0</v>
      </c>
    </row>
    <row r="56" spans="1:8" x14ac:dyDescent="0.2">
      <c r="A56" s="9">
        <v>6300</v>
      </c>
      <c r="B56" s="6" t="s">
        <v>65</v>
      </c>
      <c r="C56" s="8">
        <v>0</v>
      </c>
      <c r="D56" s="8">
        <v>0</v>
      </c>
      <c r="E56" s="8">
        <f t="shared" si="0"/>
        <v>0</v>
      </c>
      <c r="F56" s="8">
        <v>0</v>
      </c>
      <c r="G56" s="8">
        <v>0</v>
      </c>
      <c r="H56" s="8">
        <f t="shared" si="1"/>
        <v>0</v>
      </c>
    </row>
    <row r="57" spans="1:8" x14ac:dyDescent="0.2">
      <c r="A57" s="10" t="s">
        <v>22</v>
      </c>
      <c r="B57" s="2"/>
      <c r="C57" s="14">
        <f>SUM(C58:C64)</f>
        <v>0</v>
      </c>
      <c r="D57" s="14">
        <f>SUM(D58:D64)</f>
        <v>0</v>
      </c>
      <c r="E57" s="14">
        <f t="shared" si="0"/>
        <v>0</v>
      </c>
      <c r="F57" s="14">
        <f>SUM(F58:F64)</f>
        <v>0</v>
      </c>
      <c r="G57" s="14">
        <f>SUM(G58:G64)</f>
        <v>0</v>
      </c>
      <c r="H57" s="14">
        <f t="shared" si="1"/>
        <v>0</v>
      </c>
    </row>
    <row r="58" spans="1:8" x14ac:dyDescent="0.2">
      <c r="A58" s="9">
        <v>7100</v>
      </c>
      <c r="B58" s="6" t="s">
        <v>66</v>
      </c>
      <c r="C58" s="8">
        <v>0</v>
      </c>
      <c r="D58" s="8">
        <v>0</v>
      </c>
      <c r="E58" s="8">
        <f t="shared" si="0"/>
        <v>0</v>
      </c>
      <c r="F58" s="8">
        <v>0</v>
      </c>
      <c r="G58" s="8">
        <v>0</v>
      </c>
      <c r="H58" s="8">
        <f t="shared" si="1"/>
        <v>0</v>
      </c>
    </row>
    <row r="59" spans="1:8" x14ac:dyDescent="0.2">
      <c r="A59" s="9">
        <v>7200</v>
      </c>
      <c r="B59" s="6" t="s">
        <v>67</v>
      </c>
      <c r="C59" s="8">
        <v>0</v>
      </c>
      <c r="D59" s="8">
        <v>0</v>
      </c>
      <c r="E59" s="8">
        <f t="shared" si="0"/>
        <v>0</v>
      </c>
      <c r="F59" s="8">
        <v>0</v>
      </c>
      <c r="G59" s="8">
        <v>0</v>
      </c>
      <c r="H59" s="8">
        <f t="shared" si="1"/>
        <v>0</v>
      </c>
    </row>
    <row r="60" spans="1:8" x14ac:dyDescent="0.2">
      <c r="A60" s="9">
        <v>7300</v>
      </c>
      <c r="B60" s="6" t="s">
        <v>68</v>
      </c>
      <c r="C60" s="8">
        <v>0</v>
      </c>
      <c r="D60" s="8">
        <v>0</v>
      </c>
      <c r="E60" s="8">
        <f t="shared" si="0"/>
        <v>0</v>
      </c>
      <c r="F60" s="8">
        <v>0</v>
      </c>
      <c r="G60" s="8">
        <v>0</v>
      </c>
      <c r="H60" s="8">
        <f t="shared" si="1"/>
        <v>0</v>
      </c>
    </row>
    <row r="61" spans="1:8" x14ac:dyDescent="0.2">
      <c r="A61" s="9">
        <v>7400</v>
      </c>
      <c r="B61" s="6" t="s">
        <v>69</v>
      </c>
      <c r="C61" s="8">
        <v>0</v>
      </c>
      <c r="D61" s="8">
        <v>0</v>
      </c>
      <c r="E61" s="8">
        <f t="shared" si="0"/>
        <v>0</v>
      </c>
      <c r="F61" s="8">
        <v>0</v>
      </c>
      <c r="G61" s="8">
        <v>0</v>
      </c>
      <c r="H61" s="8">
        <f t="shared" si="1"/>
        <v>0</v>
      </c>
    </row>
    <row r="62" spans="1:8" x14ac:dyDescent="0.2">
      <c r="A62" s="9">
        <v>7500</v>
      </c>
      <c r="B62" s="6" t="s">
        <v>70</v>
      </c>
      <c r="C62" s="8">
        <v>0</v>
      </c>
      <c r="D62" s="8">
        <v>0</v>
      </c>
      <c r="E62" s="8">
        <f t="shared" si="0"/>
        <v>0</v>
      </c>
      <c r="F62" s="8">
        <v>0</v>
      </c>
      <c r="G62" s="8">
        <v>0</v>
      </c>
      <c r="H62" s="8">
        <f t="shared" si="1"/>
        <v>0</v>
      </c>
    </row>
    <row r="63" spans="1:8" x14ac:dyDescent="0.2">
      <c r="A63" s="9">
        <v>7600</v>
      </c>
      <c r="B63" s="6" t="s">
        <v>71</v>
      </c>
      <c r="C63" s="8">
        <v>0</v>
      </c>
      <c r="D63" s="8">
        <v>0</v>
      </c>
      <c r="E63" s="8">
        <f t="shared" si="0"/>
        <v>0</v>
      </c>
      <c r="F63" s="8">
        <v>0</v>
      </c>
      <c r="G63" s="8">
        <v>0</v>
      </c>
      <c r="H63" s="8">
        <f t="shared" si="1"/>
        <v>0</v>
      </c>
    </row>
    <row r="64" spans="1:8" x14ac:dyDescent="0.2">
      <c r="A64" s="9">
        <v>7900</v>
      </c>
      <c r="B64" s="6" t="s">
        <v>72</v>
      </c>
      <c r="C64" s="8">
        <v>0</v>
      </c>
      <c r="D64" s="8">
        <v>0</v>
      </c>
      <c r="E64" s="8">
        <f t="shared" si="0"/>
        <v>0</v>
      </c>
      <c r="F64" s="8">
        <v>0</v>
      </c>
      <c r="G64" s="8">
        <v>0</v>
      </c>
      <c r="H64" s="8">
        <f t="shared" si="1"/>
        <v>0</v>
      </c>
    </row>
    <row r="65" spans="1:8" x14ac:dyDescent="0.2">
      <c r="A65" s="10" t="s">
        <v>23</v>
      </c>
      <c r="B65" s="2"/>
      <c r="C65" s="14">
        <f>SUM(C66:C68)</f>
        <v>0</v>
      </c>
      <c r="D65" s="14">
        <f>SUM(D66:D68)</f>
        <v>0</v>
      </c>
      <c r="E65" s="14">
        <f t="shared" si="0"/>
        <v>0</v>
      </c>
      <c r="F65" s="14">
        <f>SUM(F66:F68)</f>
        <v>0</v>
      </c>
      <c r="G65" s="14">
        <f>SUM(G66:G68)</f>
        <v>0</v>
      </c>
      <c r="H65" s="14">
        <f t="shared" si="1"/>
        <v>0</v>
      </c>
    </row>
    <row r="66" spans="1:8" x14ac:dyDescent="0.2">
      <c r="A66" s="9">
        <v>8100</v>
      </c>
      <c r="B66" s="6" t="s">
        <v>4</v>
      </c>
      <c r="C66" s="8">
        <v>0</v>
      </c>
      <c r="D66" s="8">
        <v>0</v>
      </c>
      <c r="E66" s="8">
        <f t="shared" si="0"/>
        <v>0</v>
      </c>
      <c r="F66" s="8">
        <v>0</v>
      </c>
      <c r="G66" s="8">
        <v>0</v>
      </c>
      <c r="H66" s="8">
        <f t="shared" si="1"/>
        <v>0</v>
      </c>
    </row>
    <row r="67" spans="1:8" x14ac:dyDescent="0.2">
      <c r="A67" s="9">
        <v>8300</v>
      </c>
      <c r="B67" s="6" t="s">
        <v>5</v>
      </c>
      <c r="C67" s="8">
        <v>0</v>
      </c>
      <c r="D67" s="8">
        <v>0</v>
      </c>
      <c r="E67" s="8">
        <f t="shared" si="0"/>
        <v>0</v>
      </c>
      <c r="F67" s="8">
        <v>0</v>
      </c>
      <c r="G67" s="8">
        <v>0</v>
      </c>
      <c r="H67" s="8">
        <f t="shared" si="1"/>
        <v>0</v>
      </c>
    </row>
    <row r="68" spans="1:8" x14ac:dyDescent="0.2">
      <c r="A68" s="9">
        <v>8500</v>
      </c>
      <c r="B68" s="6" t="s">
        <v>6</v>
      </c>
      <c r="C68" s="8">
        <v>0</v>
      </c>
      <c r="D68" s="8">
        <v>0</v>
      </c>
      <c r="E68" s="8">
        <f t="shared" si="0"/>
        <v>0</v>
      </c>
      <c r="F68" s="8">
        <v>0</v>
      </c>
      <c r="G68" s="8">
        <v>0</v>
      </c>
      <c r="H68" s="8">
        <f t="shared" si="1"/>
        <v>0</v>
      </c>
    </row>
    <row r="69" spans="1:8" x14ac:dyDescent="0.2">
      <c r="A69" s="10" t="s">
        <v>24</v>
      </c>
      <c r="B69" s="2"/>
      <c r="C69" s="14">
        <f>SUM(C70:C76)</f>
        <v>0</v>
      </c>
      <c r="D69" s="14">
        <f>SUM(D70:D76)</f>
        <v>0</v>
      </c>
      <c r="E69" s="14">
        <f t="shared" si="0"/>
        <v>0</v>
      </c>
      <c r="F69" s="14">
        <f>SUM(F70:F76)</f>
        <v>0</v>
      </c>
      <c r="G69" s="14">
        <f>SUM(G70:G76)</f>
        <v>0</v>
      </c>
      <c r="H69" s="14">
        <f t="shared" si="1"/>
        <v>0</v>
      </c>
    </row>
    <row r="70" spans="1:8" x14ac:dyDescent="0.2">
      <c r="A70" s="9">
        <v>9100</v>
      </c>
      <c r="B70" s="6" t="s">
        <v>73</v>
      </c>
      <c r="C70" s="8">
        <v>0</v>
      </c>
      <c r="D70" s="8">
        <v>0</v>
      </c>
      <c r="E70" s="8">
        <f t="shared" ref="E70:E76" si="2">C70+D70</f>
        <v>0</v>
      </c>
      <c r="F70" s="8">
        <v>0</v>
      </c>
      <c r="G70" s="8">
        <v>0</v>
      </c>
      <c r="H70" s="8">
        <f t="shared" ref="H70:H76" si="3">E70-F70</f>
        <v>0</v>
      </c>
    </row>
    <row r="71" spans="1:8" x14ac:dyDescent="0.2">
      <c r="A71" s="9">
        <v>9200</v>
      </c>
      <c r="B71" s="6" t="s">
        <v>74</v>
      </c>
      <c r="C71" s="8">
        <v>0</v>
      </c>
      <c r="D71" s="8">
        <v>0</v>
      </c>
      <c r="E71" s="8">
        <f t="shared" si="2"/>
        <v>0</v>
      </c>
      <c r="F71" s="8">
        <v>0</v>
      </c>
      <c r="G71" s="8">
        <v>0</v>
      </c>
      <c r="H71" s="8">
        <f t="shared" si="3"/>
        <v>0</v>
      </c>
    </row>
    <row r="72" spans="1:8" x14ac:dyDescent="0.2">
      <c r="A72" s="9">
        <v>9300</v>
      </c>
      <c r="B72" s="6" t="s">
        <v>75</v>
      </c>
      <c r="C72" s="8">
        <v>0</v>
      </c>
      <c r="D72" s="8">
        <v>0</v>
      </c>
      <c r="E72" s="8">
        <f t="shared" si="2"/>
        <v>0</v>
      </c>
      <c r="F72" s="8">
        <v>0</v>
      </c>
      <c r="G72" s="8">
        <v>0</v>
      </c>
      <c r="H72" s="8">
        <f t="shared" si="3"/>
        <v>0</v>
      </c>
    </row>
    <row r="73" spans="1:8" x14ac:dyDescent="0.2">
      <c r="A73" s="9">
        <v>9400</v>
      </c>
      <c r="B73" s="6" t="s">
        <v>76</v>
      </c>
      <c r="C73" s="8">
        <v>0</v>
      </c>
      <c r="D73" s="8">
        <v>0</v>
      </c>
      <c r="E73" s="8">
        <f t="shared" si="2"/>
        <v>0</v>
      </c>
      <c r="F73" s="8">
        <v>0</v>
      </c>
      <c r="G73" s="8">
        <v>0</v>
      </c>
      <c r="H73" s="8">
        <f t="shared" si="3"/>
        <v>0</v>
      </c>
    </row>
    <row r="74" spans="1:8" x14ac:dyDescent="0.2">
      <c r="A74" s="9">
        <v>9500</v>
      </c>
      <c r="B74" s="6" t="s">
        <v>77</v>
      </c>
      <c r="C74" s="8">
        <v>0</v>
      </c>
      <c r="D74" s="8">
        <v>0</v>
      </c>
      <c r="E74" s="8">
        <f t="shared" si="2"/>
        <v>0</v>
      </c>
      <c r="F74" s="8">
        <v>0</v>
      </c>
      <c r="G74" s="8">
        <v>0</v>
      </c>
      <c r="H74" s="8">
        <f t="shared" si="3"/>
        <v>0</v>
      </c>
    </row>
    <row r="75" spans="1:8" x14ac:dyDescent="0.2">
      <c r="A75" s="9">
        <v>9600</v>
      </c>
      <c r="B75" s="6" t="s">
        <v>78</v>
      </c>
      <c r="C75" s="8">
        <v>0</v>
      </c>
      <c r="D75" s="8">
        <v>0</v>
      </c>
      <c r="E75" s="8">
        <f t="shared" si="2"/>
        <v>0</v>
      </c>
      <c r="F75" s="8">
        <v>0</v>
      </c>
      <c r="G75" s="8">
        <v>0</v>
      </c>
      <c r="H75" s="8">
        <f t="shared" si="3"/>
        <v>0</v>
      </c>
    </row>
    <row r="76" spans="1:8" x14ac:dyDescent="0.2">
      <c r="A76" s="12">
        <v>9900</v>
      </c>
      <c r="B76" s="7" t="s">
        <v>79</v>
      </c>
      <c r="C76" s="15">
        <v>0</v>
      </c>
      <c r="D76" s="15">
        <v>0</v>
      </c>
      <c r="E76" s="15">
        <f t="shared" si="2"/>
        <v>0</v>
      </c>
      <c r="F76" s="15">
        <v>0</v>
      </c>
      <c r="G76" s="15">
        <v>0</v>
      </c>
      <c r="H76" s="15">
        <f t="shared" si="3"/>
        <v>0</v>
      </c>
    </row>
    <row r="77" spans="1:8" x14ac:dyDescent="0.2">
      <c r="A77" s="3"/>
      <c r="B77" s="11" t="s">
        <v>8</v>
      </c>
      <c r="C77" s="16">
        <f t="shared" ref="C77:H77" si="4">SUM(C5+C13+C23+C33+C43+C53+C57+C65+C69)</f>
        <v>700894673.36000001</v>
      </c>
      <c r="D77" s="16">
        <f t="shared" si="4"/>
        <v>-1.862645149230957E-9</v>
      </c>
      <c r="E77" s="16">
        <f t="shared" si="4"/>
        <v>700894673.36000013</v>
      </c>
      <c r="F77" s="16">
        <f t="shared" si="4"/>
        <v>566795700.68000007</v>
      </c>
      <c r="G77" s="16">
        <f t="shared" si="4"/>
        <v>566460534.41000009</v>
      </c>
      <c r="H77" s="16">
        <f t="shared" si="4"/>
        <v>134098972.68000007</v>
      </c>
    </row>
  </sheetData>
  <sheetProtection formatCells="0" formatColumns="0" formatRows="0" autoFilter="0"/>
  <mergeCells count="4">
    <mergeCell ref="A1:H1"/>
    <mergeCell ref="C2:G2"/>
    <mergeCell ref="H2:H3"/>
    <mergeCell ref="A2:B4"/>
  </mergeCells>
  <printOptions horizontalCentered="1"/>
  <pageMargins left="0.70866141732283472" right="0.70866141732283472" top="0.74803149606299213" bottom="0.74803149606299213" header="0.31496062992125984" footer="0.31496062992125984"/>
  <pageSetup scale="88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6CB9791-5AC5-4EBD-B818-7938A6165A5F}">
  <ds:schemaRefs>
    <ds:schemaRef ds:uri="http://schemas.microsoft.com/office/2006/documentManagement/types"/>
    <ds:schemaRef ds:uri="http://purl.org/dc/terms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COG</vt:lpstr>
      <vt:lpstr>COG!Títulos_a_imprimir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 Óscar Hernández Ramírez</cp:lastModifiedBy>
  <cp:lastPrinted>2021-11-04T16:12:39Z</cp:lastPrinted>
  <dcterms:created xsi:type="dcterms:W3CDTF">2014-02-10T03:37:14Z</dcterms:created>
  <dcterms:modified xsi:type="dcterms:W3CDTF">2021-11-04T16:12:46Z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