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13_ncr:1_{F02CFC31-7051-4602-A7D6-0313ACF45B53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E44" i="3" s="1"/>
  <c r="F16" i="3"/>
  <c r="E16" i="3"/>
  <c r="C14" i="3"/>
  <c r="B14" i="3"/>
  <c r="F6" i="3"/>
  <c r="E6" i="3"/>
  <c r="C6" i="3"/>
  <c r="C44" i="3" s="1"/>
  <c r="C59" i="3" s="1"/>
  <c r="B6" i="3"/>
  <c r="B44" i="3" l="1"/>
  <c r="B59" i="3" s="1"/>
  <c r="E56" i="3"/>
  <c r="E76" i="3"/>
  <c r="F44" i="3"/>
  <c r="F56" i="3" s="1"/>
  <c r="F78" i="3" s="1"/>
  <c r="F76" i="3"/>
  <c r="E78" i="3" l="1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<sst xmlns="http://schemas.openxmlformats.org/spreadsheetml/2006/main" count="121" uniqueCount="120">
  <si>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</si>
  <si>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</si>
  <si>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</si>
  <si>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</si>
  <si>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</si>
  <si>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</si>
  <si>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</si>
  <si>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</si>
  <si>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</si>
  <si>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</si>
  <si>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</si>
  <si>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</si>
  <si>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</si>
  <si>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</si>
  <si>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</si>
  <si>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</si>
  <si>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</si>
  <si>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</si>
  <si>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</si>
  <si>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</si>
  <si>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</si>
  <si>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</si>
  <si>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</si>
  <si>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</si>
  <si>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</si>
  <si>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</si>
  <si>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</si>
  <si>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</si>
  <si>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</si>
  <si>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</si>
  <si>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</si>
  <si>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</si>
  <si>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</si>
  <si>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</si>
  <si>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</si>
  <si>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</si>
  <si>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</si>
  <si>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</si>
  <si>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</si>
  <si>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</si>
  <si>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</si>
  <si>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</si>
  <si>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</si>
  <si>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</si>
  <si>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</si>
  <si>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</si>
  <si>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</si>
  <si>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</si>
  <si>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</si>
  <si>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</si>
  <si>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</si>
  <si>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</si>
  <si>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</si>
  <si>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</si>
  <si>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</si>
  <si>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</si>
  <si>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</si>
  <si>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</si>
  <si>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</si>
  <si>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</si>
  <si>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</si>
  <si>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</si>
  <si>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</si>
  <si>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</si>
  <si>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</si>
  <si>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</si>
  <si>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</si>
  <si>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</si>
  <si>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</si>
  <si>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</si>
  <si>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</si>
  <si>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</si>
  <si>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</si>
  <si>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</si>
  <si>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</si>
  <si>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</si>
  <si>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</si>
  <si>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</si>
  <si>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</si>
  <si>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</si>
  <si>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</si>
  <si>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</si>
  <si>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</si>
  <si>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</si>
  <si>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</si>
  <si>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</si>
  <si>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</si>
  <si>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</si>
  <si>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</si>
  <si>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</si>
  <si>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</si>
  <si>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</si>
  <si>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</si>
  <si>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</si>
  <si>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</si>
  <si>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</si>
  <si>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</si>
  <si>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</si>
  <si>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</si>
  <si>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</si>
  <si>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</si>
  <si>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</si>
  <si>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</si>
  <si>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</si>
  <si>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</si>
  <si>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</si>
  <si>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</si>
  <si>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</si>
  <si>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</si>
  <si>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</si>
  <si>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</si>
  <si>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</si>
  <si>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</si>
  <si>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</si>
  <si>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</si>
  <si>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</si>
  <si>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</si>
  <si>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</si>
  <si>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</si>
  <si>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30 de Septiembre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</si>
</sst>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9"/>
  <sheetViews>
    <sheetView tabSelected="1" zoomScale="120" zoomScaleNormal="120" workbookViewId="0">
      <selection sqref="A1:F1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2021</v>
      </c>
      <c r="C2" s="2">
        <v>2020</v>
      </c>
      <c r="D2" s="1" t="s">
        <v>0</v>
      </c>
      <c r="E2" s="2">
        <v>2021</v>
      </c>
      <c r="F2" s="2">
        <v>2020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78159691.530000001</v>
      </c>
      <c r="C6" s="9">
        <f>SUM(C7:C13)</f>
        <v>66753087.57</v>
      </c>
      <c r="D6" s="5" t="s">
        <v>6</v>
      </c>
      <c r="E6" s="9">
        <f>SUM(E7:E15)</f>
        <v>5111566.51</v>
      </c>
      <c r="F6" s="9">
        <f>SUM(F7:F15)</f>
        <v>39407456.089999996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0</v>
      </c>
      <c r="F7" s="9">
        <v>18938770.809999999</v>
      </c>
    </row>
    <row r="8" spans="1:6" x14ac:dyDescent="0.2">
      <c r="A8" s="10" t="s">
        <v>9</v>
      </c>
      <c r="B8" s="9">
        <v>42884536.969999999</v>
      </c>
      <c r="C8" s="9">
        <v>44086728.93</v>
      </c>
      <c r="D8" s="11" t="s">
        <v>10</v>
      </c>
      <c r="E8" s="9">
        <v>463743.13</v>
      </c>
      <c r="F8" s="9">
        <v>7761202.5</v>
      </c>
    </row>
    <row r="9" spans="1:6" x14ac:dyDescent="0.2">
      <c r="A9" s="10" t="s">
        <v>11</v>
      </c>
      <c r="B9" s="9">
        <v>0</v>
      </c>
      <c r="C9" s="9">
        <v>0</v>
      </c>
      <c r="D9" s="11" t="s">
        <v>12</v>
      </c>
      <c r="E9" s="9">
        <v>0</v>
      </c>
      <c r="F9" s="9">
        <v>0</v>
      </c>
    </row>
    <row r="10" spans="1:6" x14ac:dyDescent="0.2">
      <c r="A10" s="10" t="s">
        <v>13</v>
      </c>
      <c r="B10" s="9">
        <v>35275154.560000002</v>
      </c>
      <c r="C10" s="9">
        <v>22666358.640000001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4426904.92</v>
      </c>
      <c r="F13" s="9">
        <v>7466572.4199999999</v>
      </c>
    </row>
    <row r="14" spans="1:6" x14ac:dyDescent="0.2">
      <c r="A14" s="3" t="s">
        <v>21</v>
      </c>
      <c r="B14" s="9">
        <f>SUM(B15:B21)</f>
        <v>241403.35</v>
      </c>
      <c r="C14" s="9">
        <f>SUM(C15:C21)</f>
        <v>1783.52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220918.46</v>
      </c>
      <c r="F15" s="9">
        <v>5240910.3600000003</v>
      </c>
    </row>
    <row r="16" spans="1:6" x14ac:dyDescent="0.2">
      <c r="A16" s="10" t="s">
        <v>25</v>
      </c>
      <c r="B16" s="9">
        <v>-0.03</v>
      </c>
      <c r="C16" s="9">
        <v>0.05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45095.05</v>
      </c>
      <c r="C17" s="9">
        <v>1232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190000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6308.33</v>
      </c>
      <c r="C21" s="9">
        <v>551.47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0</v>
      </c>
      <c r="C22" s="9">
        <f>SUM(C23:C27)</f>
        <v>0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0</v>
      </c>
      <c r="C23" s="9">
        <v>0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0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>
        <v>0</v>
      </c>
      <c r="C26" s="9">
        <v>0</v>
      </c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12567291.449999999</v>
      </c>
      <c r="C34" s="9">
        <v>7792448.6699999999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90968386.329999998</v>
      </c>
      <c r="C44" s="7">
        <f>C6+C14+C22+C28+C34+C35+C38</f>
        <v>74547319.760000005</v>
      </c>
      <c r="D44" s="8" t="s">
        <v>80</v>
      </c>
      <c r="E44" s="7">
        <f>E6+E16+E20+E23+E24+E28+E35+E39</f>
        <v>5111566.51</v>
      </c>
      <c r="F44" s="7">
        <f>F6+F16+F20+F23+F24+F28+F35+F39</f>
        <v>39407456.089999996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35992489.780000001</v>
      </c>
      <c r="C49" s="9">
        <v>35992489.780000001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99637150.200000003</v>
      </c>
      <c r="C50" s="9">
        <v>95523237.409999996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3282831.29</v>
      </c>
      <c r="C51" s="9">
        <v>3282831.29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-45207031.359999999</v>
      </c>
      <c r="C52" s="9">
        <v>-45207031.359999999</v>
      </c>
      <c r="D52" s="5" t="s">
        <v>94</v>
      </c>
      <c r="E52" s="9">
        <v>27903311.350000001</v>
      </c>
      <c r="F52" s="9">
        <v>30245316.149999999</v>
      </c>
    </row>
    <row r="53" spans="1:6" x14ac:dyDescent="0.2">
      <c r="A53" s="13" t="s">
        <v>95</v>
      </c>
      <c r="B53" s="9">
        <v>-11613020.220000001</v>
      </c>
      <c r="C53" s="9">
        <v>2699801.51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27903311.350000001</v>
      </c>
      <c r="F54" s="7">
        <f>SUM(F47:F52)</f>
        <v>30245316.149999999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33014877.859999999</v>
      </c>
      <c r="F56" s="7">
        <f>F54+F44</f>
        <v>69652772.239999995</v>
      </c>
    </row>
    <row r="57" spans="1:6" x14ac:dyDescent="0.2">
      <c r="A57" s="12" t="s">
        <v>100</v>
      </c>
      <c r="B57" s="7">
        <f>SUM(B47:B55)</f>
        <v>82092419.690000013</v>
      </c>
      <c r="C57" s="7">
        <f>SUM(C47:C55)</f>
        <v>92291328.629999995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173060806.02000001</v>
      </c>
      <c r="C59" s="7">
        <f>C44+C57</f>
        <v>166838648.38999999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100863817.23</v>
      </c>
      <c r="F60" s="9">
        <f>SUM(F61:F63)</f>
        <v>100884288.91</v>
      </c>
    </row>
    <row r="61" spans="1:6" x14ac:dyDescent="0.2">
      <c r="A61" s="13"/>
      <c r="B61" s="9"/>
      <c r="C61" s="9"/>
      <c r="D61" s="5" t="s">
        <v>104</v>
      </c>
      <c r="E61" s="9">
        <v>100791781.23</v>
      </c>
      <c r="F61" s="9">
        <v>100812252.91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39182110.93</v>
      </c>
      <c r="F65" s="9">
        <f>SUM(F66:F70)</f>
        <v>-3698412.76</v>
      </c>
    </row>
    <row r="66" spans="1:6" x14ac:dyDescent="0.2">
      <c r="A66" s="13"/>
      <c r="B66" s="9"/>
      <c r="C66" s="9"/>
      <c r="D66" s="5" t="s">
        <v>108</v>
      </c>
      <c r="E66" s="9">
        <v>43541868.689999998</v>
      </c>
      <c r="F66" s="9">
        <v>7806840.5999999996</v>
      </c>
    </row>
    <row r="67" spans="1:6" x14ac:dyDescent="0.2">
      <c r="A67" s="13"/>
      <c r="B67" s="9"/>
      <c r="C67" s="9"/>
      <c r="D67" s="5" t="s">
        <v>109</v>
      </c>
      <c r="E67" s="9">
        <v>-4359757.76</v>
      </c>
      <c r="F67" s="9">
        <v>-11505253.359999999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140045928.16</v>
      </c>
      <c r="F76" s="7">
        <f>F60+F65+F72</f>
        <v>97185876.149999991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173060806.01999998</v>
      </c>
      <c r="F78" s="7">
        <f>F56+F76</f>
        <v>166838648.38999999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31496062992125984" right="0.31496062992125984" top="0.35433070866141736" bottom="0.35433070866141736" header="0.31496062992125984" footer="0.31496062992125984"/>
  <pageSetup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2021-11-04T16:27:19Z</cp:lastPrinted>
  <dcterms:created xsi:type="dcterms:W3CDTF">2017-01-11T17:17:46Z</dcterms:created>
  <dcterms:modified xsi:type="dcterms:W3CDTF">2021-11-04T16:27:40Z</dcterms:modified>
</cp:coreProperties>
</file>