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6FC9F72C-0D4D-4A30-B7F0-8C2B0016348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G6" i="1" l="1"/>
  <c r="F15" i="1"/>
  <c r="G16" i="1"/>
  <c r="G15" i="1" s="1"/>
  <c r="F6" i="1"/>
  <c r="F4" i="1" l="1"/>
  <c r="G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<sst xmlns="http://schemas.openxmlformats.org/spreadsheetml/2006/main" count="28" uniqueCount="28">
  <si>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</si>
  <si>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</si>
  <si>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</si>
  <si>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</si>
  <si>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</si>
  <si>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</si>
  <si>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</si>
  <si>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</si>
  <si>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</si>
  <si>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</si>
  <si>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</si>
  <si>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</si>
  <si>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</si>
  <si>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</si>
  <si>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</si>
  <si>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</si>
  <si>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</si>
  <si>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</si>
  <si>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</si>
  <si>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</si>
  <si>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</si>
  <si>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</si>
  <si>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</si>
  <si>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</si>
  <si>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</si>
  <si>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</si>
  <si>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31 de Diciembre de 2021</t>
  </si>
  <si>
    <t xml:space="preserve">       Encargado de Despacho de la Coordinación Administrativa                                                                                                                           Secretaria Ejecutiva
                         Julio Oscar Hernández Ramírez                         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</si>
</sst>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285751</xdr:colOff>
      <xdr:row>30</xdr:row>
      <xdr:rowOff>133350</xdr:rowOff>
    </xdr:from>
    <xdr:to>
      <xdr:col>1</xdr:col>
      <xdr:colOff>2790825</xdr:colOff>
      <xdr:row>30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1058238-2C7F-4650-9A21-50CE110D996E}"/>
            </a:ext>
          </a:extLst>
        </xdr:cNvPr>
        <xdr:cNvCxnSpPr/>
      </xdr:nvCxnSpPr>
      <xdr:spPr>
        <a:xfrm flipH="1">
          <a:off x="342901" y="5067300"/>
          <a:ext cx="2505074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962025</xdr:colOff>
      <xdr:row>30</xdr:row>
      <xdr:rowOff>133350</xdr:rowOff>
    </xdr:from>
    <xdr:to>
      <xdr:col>5</xdr:col>
      <xdr:colOff>723900</xdr:colOff>
      <xdr:row>30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491AA3D-84F5-4AD3-AF59-05B2ADA50761}"/>
            </a:ext>
          </a:extLst>
        </xdr:cNvPr>
        <xdr:cNvCxnSpPr/>
      </xdr:nvCxnSpPr>
      <xdr:spPr>
        <a:xfrm flipH="1">
          <a:off x="6143625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tabSelected="1" zoomScaleNormal="100" workbookViewId="0">
      <selection activeCell="A28" sqref="A28:XFD28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166838648.38999999</v>
      </c>
      <c r="D4" s="13">
        <f>SUM(D6+D15)</f>
        <v>3294072460.7600002</v>
      </c>
      <c r="E4" s="13">
        <f>SUM(E6+E15)</f>
        <v>3248159147.1399999</v>
      </c>
      <c r="F4" s="13">
        <f>SUM(F6+F15)</f>
        <v>212751962.01000047</v>
      </c>
      <c r="G4" s="13">
        <f>SUM(G6+G15)</f>
        <v>45913313.620000482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74547319.760000005</v>
      </c>
      <c r="D6" s="13">
        <f>SUM(D7:D13)</f>
        <v>3223869529.8200002</v>
      </c>
      <c r="E6" s="13">
        <f>SUM(E7:E13)</f>
        <v>3221072654.3599997</v>
      </c>
      <c r="F6" s="13">
        <f>SUM(F7:F13)</f>
        <v>77344195.220000476</v>
      </c>
      <c r="G6" s="13">
        <f>SUM(G7:G13)</f>
        <v>2796875.4600004791</v>
      </c>
    </row>
    <row r="7" spans="1:7" x14ac:dyDescent="0.2">
      <c r="A7" s="3">
        <v>1110</v>
      </c>
      <c r="B7" s="7" t="s">
        <v>9</v>
      </c>
      <c r="C7" s="18">
        <v>66753087.57</v>
      </c>
      <c r="D7" s="18">
        <v>2403476232.5100002</v>
      </c>
      <c r="E7" s="18">
        <v>2400853042.6399999</v>
      </c>
      <c r="F7" s="18">
        <f>C7+D7-E7</f>
        <v>69376277.440000534</v>
      </c>
      <c r="G7" s="18">
        <f t="shared" ref="G7:G13" si="0">F7-C7</f>
        <v>2623189.8700005338</v>
      </c>
    </row>
    <row r="8" spans="1:7" x14ac:dyDescent="0.2">
      <c r="A8" s="3">
        <v>1120</v>
      </c>
      <c r="B8" s="7" t="s">
        <v>10</v>
      </c>
      <c r="C8" s="18">
        <v>1783.52</v>
      </c>
      <c r="D8" s="18">
        <v>785793336.75999999</v>
      </c>
      <c r="E8" s="18">
        <v>785770568.72000003</v>
      </c>
      <c r="F8" s="18">
        <f t="shared" ref="F8:F13" si="1">C8+D8-E8</f>
        <v>24551.55999994278</v>
      </c>
      <c r="G8" s="18">
        <f t="shared" si="0"/>
        <v>22768.039999942779</v>
      </c>
    </row>
    <row r="9" spans="1:7" x14ac:dyDescent="0.2">
      <c r="A9" s="3">
        <v>1130</v>
      </c>
      <c r="B9" s="7" t="s">
        <v>11</v>
      </c>
      <c r="C9" s="18">
        <v>0</v>
      </c>
      <c r="D9" s="18">
        <v>10232601.949999999</v>
      </c>
      <c r="E9" s="18">
        <v>10232601.949999999</v>
      </c>
      <c r="F9" s="18">
        <f t="shared" si="1"/>
        <v>0</v>
      </c>
      <c r="G9" s="18">
        <f t="shared" si="0"/>
        <v>0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7792448.6699999999</v>
      </c>
      <c r="D11" s="18">
        <v>24367358.600000001</v>
      </c>
      <c r="E11" s="18">
        <v>24216441.050000001</v>
      </c>
      <c r="F11" s="18">
        <f t="shared" si="1"/>
        <v>7943366.2200000025</v>
      </c>
      <c r="G11" s="18">
        <f t="shared" si="0"/>
        <v>150917.55000000261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92291328.629999995</v>
      </c>
      <c r="D15" s="13">
        <f>SUM(D16:D24)</f>
        <v>70202930.939999998</v>
      </c>
      <c r="E15" s="13">
        <f>SUM(E16:E24)</f>
        <v>27086492.779999997</v>
      </c>
      <c r="F15" s="13">
        <f>SUM(F16:F24)</f>
        <v>135407766.78999999</v>
      </c>
      <c r="G15" s="13">
        <f>SUM(G16:G24)</f>
        <v>43116438.160000004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35992489.780000001</v>
      </c>
      <c r="D18" s="19">
        <v>0</v>
      </c>
      <c r="E18" s="19">
        <v>0</v>
      </c>
      <c r="F18" s="19">
        <f t="shared" si="3"/>
        <v>35992489.780000001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95523237.409999996</v>
      </c>
      <c r="D19" s="18">
        <v>12302636.970000001</v>
      </c>
      <c r="E19" s="18">
        <v>723106.75</v>
      </c>
      <c r="F19" s="18">
        <f t="shared" si="3"/>
        <v>107102767.63</v>
      </c>
      <c r="G19" s="18">
        <f t="shared" si="2"/>
        <v>11579530.219999999</v>
      </c>
    </row>
    <row r="20" spans="1:7" x14ac:dyDescent="0.2">
      <c r="A20" s="3">
        <v>1250</v>
      </c>
      <c r="B20" s="7" t="s">
        <v>19</v>
      </c>
      <c r="C20" s="18">
        <v>3282831.29</v>
      </c>
      <c r="D20" s="18">
        <v>0</v>
      </c>
      <c r="E20" s="18">
        <v>0</v>
      </c>
      <c r="F20" s="18">
        <f t="shared" si="3"/>
        <v>3282831.29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-45207031.359999999</v>
      </c>
      <c r="D21" s="18">
        <v>49601.65</v>
      </c>
      <c r="E21" s="18">
        <v>7747970.04</v>
      </c>
      <c r="F21" s="18">
        <f t="shared" si="3"/>
        <v>-52905399.75</v>
      </c>
      <c r="G21" s="18">
        <f t="shared" si="2"/>
        <v>-7698368.3900000006</v>
      </c>
    </row>
    <row r="22" spans="1:7" x14ac:dyDescent="0.2">
      <c r="A22" s="3">
        <v>1270</v>
      </c>
      <c r="B22" s="7" t="s">
        <v>21</v>
      </c>
      <c r="C22" s="18">
        <v>2699801.51</v>
      </c>
      <c r="D22" s="18">
        <v>57850692.32</v>
      </c>
      <c r="E22" s="18">
        <v>18615415.989999998</v>
      </c>
      <c r="F22" s="18">
        <f t="shared" si="3"/>
        <v>41935077.840000004</v>
      </c>
      <c r="G22" s="18">
        <f t="shared" si="2"/>
        <v>39235276.330000006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2" spans="1:7" x14ac:dyDescent="0.2">
      <c r="B32" s="24" t="s">
        <v>27</v>
      </c>
      <c r="C32" s="25"/>
      <c r="D32" s="25"/>
      <c r="E32" s="25"/>
      <c r="F32" s="25"/>
      <c r="G32" s="25"/>
    </row>
    <row r="33" spans="2:7" x14ac:dyDescent="0.2">
      <c r="B33" s="25"/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</sheetData>
  <sheetProtection formatCells="0" formatColumns="0" formatRows="0" autoFilter="0"/>
  <mergeCells count="3">
    <mergeCell ref="A1:G1"/>
    <mergeCell ref="B26:G26"/>
    <mergeCell ref="B32:G35"/>
  </mergeCells>
  <pageMargins left="0.7" right="0.7" top="0.75" bottom="0.75" header="0.3" footer="0.3"/>
  <pageSetup paperSize="9" scale="60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2022-01-28T16:36:07Z</cp:lastPrinted>
  <dcterms:created xsi:type="dcterms:W3CDTF">2014-02-09T04:04:15Z</dcterms:created>
  <dcterms:modified xsi:type="dcterms:W3CDTF">2022-02-09T23:05:35Z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